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70" windowHeight="11715" activeTab="0"/>
  </bookViews>
  <sheets>
    <sheet name="Drawing Cards" sheetId="1" r:id="rId1"/>
    <sheet name="Flipping Pennies" sheetId="2" r:id="rId2"/>
    <sheet name="Plotting Normals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<sst xmlns="http://schemas.openxmlformats.org/spreadsheetml/2006/main" count="58" uniqueCount="51">
  <si>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Person</t>
  </si>
  <si>
    <t>average</t>
  </si>
  <si>
    <t>mean</t>
  </si>
  <si>
    <t>stdev</t>
  </si>
  <si>
    <t>2*stdev</t>
  </si>
  <si>
    <t>max</t>
  </si>
  <si>
    <t>min</t>
  </si>
  <si>
    <t>1st Card</t>
  </si>
  <si>
    <t>2nd Card</t>
  </si>
  <si>
    <t>3rd Card</t>
  </si>
  <si>
    <t>4th Card</t>
  </si>
  <si>
    <t>5th Card</t>
  </si>
  <si>
    <t>How many</t>
  </si>
  <si>
    <t>Value of</t>
  </si>
  <si>
    <t>Card?</t>
  </si>
  <si>
    <t>Cards of this value?</t>
  </si>
  <si>
    <t>We expected this to be more "flat"…</t>
  </si>
  <si>
    <t>Why isn't it?</t>
  </si>
  <si>
    <t xml:space="preserve">That is, why did we only have 7 eights </t>
  </si>
  <si>
    <t>Heads=1, Tails = 0</t>
  </si>
  <si>
    <t>Result</t>
  </si>
  <si>
    <t>Which</t>
  </si>
  <si>
    <t>Person?</t>
  </si>
  <si>
    <r>
      <t xml:space="preserve">uncert </t>
    </r>
    <r>
      <rPr>
        <sz val="11"/>
        <color indexed="8"/>
        <rFont val="Symbol"/>
        <family val="1"/>
      </rPr>
      <t>s</t>
    </r>
    <r>
      <rPr>
        <vertAlign val="subscript"/>
        <sz val="11"/>
        <color indexed="8"/>
        <rFont val="Arial"/>
        <family val="2"/>
      </rPr>
      <t>m</t>
    </r>
  </si>
  <si>
    <t># coins</t>
  </si>
  <si>
    <t xml:space="preserve">Conclusion: The best we can say about </t>
  </si>
  <si>
    <t>flipping pennies is that the</t>
  </si>
  <si>
    <t>result has a 40% ± 16% chance of coming up heads.</t>
  </si>
  <si>
    <t>Or, the actual chance of getting heads is probably</t>
  </si>
  <si>
    <t>between 34% and 56%.</t>
  </si>
  <si>
    <t>To get a smaller range (or smaller uncertainty),</t>
  </si>
  <si>
    <t>do more experiments!</t>
  </si>
  <si>
    <t>NOTE: This spreadsheet has 3 tabs below!</t>
  </si>
  <si>
    <t>Click on them to see the other things we did in class!</t>
  </si>
  <si>
    <t>m</t>
  </si>
  <si>
    <t>s</t>
  </si>
  <si>
    <t>x</t>
  </si>
  <si>
    <t>f(x) using full formula</t>
  </si>
  <si>
    <t>f(x) using pre-made Excel formula</t>
  </si>
  <si>
    <t>Warning:</t>
  </si>
  <si>
    <t>Note the use of Dollar signs when</t>
  </si>
  <si>
    <t>you copy-and-paste (or drag)</t>
  </si>
  <si>
    <t>formulas in Excel!</t>
  </si>
  <si>
    <t>I needed Dollar signs for both methods!</t>
  </si>
  <si>
    <r>
      <t xml:space="preserve">"=NORMDIST(x, </t>
    </r>
    <r>
      <rPr>
        <sz val="11"/>
        <color indexed="8"/>
        <rFont val="Symbol"/>
        <family val="1"/>
      </rPr>
      <t>m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Symbol"/>
        <family val="1"/>
      </rPr>
      <t>s</t>
    </r>
    <r>
      <rPr>
        <sz val="11"/>
        <color indexed="8"/>
        <rFont val="Arial"/>
        <family val="2"/>
      </rPr>
      <t>, 0)"</t>
    </r>
  </si>
  <si>
    <t>each</t>
  </si>
  <si>
    <t>person's</t>
  </si>
  <si>
    <t>Drawing 5 Random Cards numbered 8 through 12…</t>
  </si>
  <si>
    <t>but had 13 tens?</t>
  </si>
  <si>
    <t>All Cards:</t>
  </si>
  <si>
    <t>1st card only: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</si>
</sst>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3"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Symbol"/>
      <family val="1"/>
    </font>
    <font>
      <vertAlign val="subscript"/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3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9" borderId="0" applyNumberFormat="0" applyBorder="0" applyAlignment="0" applyProtection="0"/>
    <xf numFmtId="0" fontId="0" fillId="5" borderId="7" applyNumberFormat="0" applyFont="0" applyAlignment="0" applyProtection="0"/>
    <xf numFmtId="0" fontId="9" fillId="3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7" borderId="0" xfId="0" applyFill="1" applyAlignment="1">
      <alignment/>
    </xf>
    <xf numFmtId="2" fontId="0" fillId="7" borderId="0" xfId="0" applyNumberFormat="1" applyFill="1" applyAlignment="1">
      <alignment/>
    </xf>
    <xf numFmtId="0" fontId="0" fillId="0" borderId="12" xfId="0" applyBorder="1" applyAlignment="1">
      <alignment/>
    </xf>
    <xf numFmtId="165" fontId="0" fillId="0" borderId="0" xfId="0" applyNumberForma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2" fontId="0" fillId="9" borderId="0" xfId="0" applyNumberFormat="1" applyFill="1" applyAlignment="1">
      <alignment/>
    </xf>
    <xf numFmtId="0" fontId="0" fillId="9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'Plotting Normals'!$F$2</c:f>
              <c:strCache>
                <c:ptCount val="1"/>
                <c:pt idx="0">
                  <c:v>f(x) using full formula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'Plotting Normals'!$E$3:$E$38</c:f>
              <c:numCache/>
            </c:numRef>
          </c:xVal>
          <c:yVal>
            <c:numRef>
              <c:f>'Plotting Normals'!$F$3:$F$38</c:f>
              <c:numCache/>
            </c:numRef>
          </c:yVal>
          <c:smooth val="0"/>
        </c:ser>
        <c:axId val="50362637"/>
        <c:axId val="50610550"/>
      </c:scatterChart>
      <c:valAx>
        <c:axId val="50362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610550"/>
        <c:crosses val="autoZero"/>
        <c:crossBetween val="midCat"/>
        <c:dispUnits/>
      </c:valAx>
      <c:valAx>
        <c:axId val="50610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f(x) [units are 1/x]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362637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'Plotting Normals'!$G$2</c:f>
              <c:strCache>
                <c:ptCount val="1"/>
                <c:pt idx="0">
                  <c:v>f(x) using pre-made Excel formula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'Plotting Normals'!$E$3:$E$38</c:f>
              <c:numCache/>
            </c:numRef>
          </c:xVal>
          <c:yVal>
            <c:numRef>
              <c:f>'Plotting Normals'!$G$3:$G$38</c:f>
              <c:numCache/>
            </c:numRef>
          </c:yVal>
          <c:smooth val="0"/>
        </c:ser>
        <c:axId val="52841767"/>
        <c:axId val="5813856"/>
      </c:scatterChart>
      <c:valAx>
        <c:axId val="52841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13856"/>
        <c:crosses val="autoZero"/>
        <c:crossBetween val="midCat"/>
        <c:dispUnits/>
      </c:valAx>
      <c:valAx>
        <c:axId val="5813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f(x) [units are 1/x]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841767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66675</xdr:rowOff>
    </xdr:from>
    <xdr:to>
      <xdr:col>6</xdr:col>
      <xdr:colOff>838200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428625" y="1362075"/>
        <a:ext cx="42291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7</xdr:row>
      <xdr:rowOff>76200</xdr:rowOff>
    </xdr:from>
    <xdr:to>
      <xdr:col>13</xdr:col>
      <xdr:colOff>180975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4810125" y="1371600"/>
        <a:ext cx="42386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23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2.50390625" style="0" customWidth="1"/>
    <col min="2" max="2" width="2.625" style="0" customWidth="1"/>
    <col min="3" max="3" width="7.375" style="0" customWidth="1"/>
    <col min="4" max="4" width="7.875" style="0" bestFit="1" customWidth="1"/>
    <col min="5" max="5" width="8.375" style="0" bestFit="1" customWidth="1"/>
    <col min="6" max="6" width="8.00390625" style="0" bestFit="1" customWidth="1"/>
    <col min="7" max="8" width="7.875" style="0" bestFit="1" customWidth="1"/>
    <col min="9" max="9" width="7.375" style="0" customWidth="1"/>
    <col min="10" max="10" width="7.75390625" style="0" customWidth="1"/>
    <col min="11" max="11" width="7.375" style="0" bestFit="1" customWidth="1"/>
    <col min="12" max="12" width="7.25390625" style="0" customWidth="1"/>
  </cols>
  <sheetData>
    <row r="1" spans="3:9" ht="15">
      <c r="C1" s="8" t="s">
        <v>47</v>
      </c>
      <c r="I1" t="s">
        <v>45</v>
      </c>
    </row>
    <row r="2" spans="9:12" ht="14.25">
      <c r="I2" t="s">
        <v>46</v>
      </c>
      <c r="K2" t="s">
        <v>13</v>
      </c>
      <c r="L2" t="s">
        <v>12</v>
      </c>
    </row>
    <row r="3" spans="3:12" ht="14.25">
      <c r="C3" t="s">
        <v>0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</v>
      </c>
      <c r="K3" t="s">
        <v>14</v>
      </c>
      <c r="L3" t="s">
        <v>15</v>
      </c>
    </row>
    <row r="4" spans="3:12" ht="14.25">
      <c r="C4">
        <v>1</v>
      </c>
      <c r="D4" s="10">
        <v>11</v>
      </c>
      <c r="E4" s="1">
        <v>11</v>
      </c>
      <c r="F4" s="1">
        <v>9</v>
      </c>
      <c r="G4" s="1">
        <v>10</v>
      </c>
      <c r="H4" s="2">
        <v>12</v>
      </c>
      <c r="I4" s="3">
        <f>AVERAGE(D4:H4)</f>
        <v>10.6</v>
      </c>
      <c r="K4" s="5">
        <v>8</v>
      </c>
      <c r="L4" s="5">
        <f>COUNTIF($D$4:$H$13,K4)</f>
        <v>7</v>
      </c>
    </row>
    <row r="5" spans="3:12" ht="14.25">
      <c r="C5">
        <v>2</v>
      </c>
      <c r="D5" s="10">
        <v>9</v>
      </c>
      <c r="E5" s="1">
        <v>10</v>
      </c>
      <c r="F5" s="1">
        <v>8</v>
      </c>
      <c r="G5" s="1">
        <v>10</v>
      </c>
      <c r="H5" s="2">
        <v>11</v>
      </c>
      <c r="I5" s="3">
        <f aca="true" t="shared" si="0" ref="I5:I13">AVERAGE(D5:H5)</f>
        <v>9.6</v>
      </c>
      <c r="K5" s="5">
        <v>9</v>
      </c>
      <c r="L5" s="5">
        <f>COUNTIF($D$4:$H$13,K5)</f>
        <v>13</v>
      </c>
    </row>
    <row r="6" spans="3:12" ht="14.25">
      <c r="C6">
        <v>3</v>
      </c>
      <c r="D6" s="10">
        <v>9</v>
      </c>
      <c r="E6" s="1">
        <v>12</v>
      </c>
      <c r="F6" s="1">
        <v>10</v>
      </c>
      <c r="G6" s="1">
        <v>9</v>
      </c>
      <c r="H6" s="2">
        <v>12</v>
      </c>
      <c r="I6" s="3">
        <f t="shared" si="0"/>
        <v>10.4</v>
      </c>
      <c r="K6" s="5">
        <v>10</v>
      </c>
      <c r="L6" s="5">
        <f>COUNTIF($D$4:$H$13,K6)</f>
        <v>13</v>
      </c>
    </row>
    <row r="7" spans="3:12" ht="14.25">
      <c r="C7">
        <v>4</v>
      </c>
      <c r="D7" s="10">
        <v>9</v>
      </c>
      <c r="E7" s="1">
        <v>10</v>
      </c>
      <c r="F7" s="1">
        <v>11</v>
      </c>
      <c r="G7" s="1">
        <v>8</v>
      </c>
      <c r="H7" s="2">
        <v>10</v>
      </c>
      <c r="I7" s="3">
        <f t="shared" si="0"/>
        <v>9.6</v>
      </c>
      <c r="K7" s="5">
        <v>11</v>
      </c>
      <c r="L7" s="5">
        <f>COUNTIF($D$4:$H$13,K7)</f>
        <v>7</v>
      </c>
    </row>
    <row r="8" spans="3:12" ht="14.25">
      <c r="C8">
        <v>5</v>
      </c>
      <c r="D8" s="10">
        <v>9</v>
      </c>
      <c r="E8" s="1">
        <v>8</v>
      </c>
      <c r="F8" s="1">
        <v>8</v>
      </c>
      <c r="G8" s="1">
        <v>12</v>
      </c>
      <c r="H8" s="2">
        <v>11</v>
      </c>
      <c r="I8" s="3">
        <f t="shared" si="0"/>
        <v>9.6</v>
      </c>
      <c r="K8" s="5">
        <v>12</v>
      </c>
      <c r="L8" s="5">
        <f>COUNTIF($D$4:$H$13,K8)</f>
        <v>10</v>
      </c>
    </row>
    <row r="9" spans="3:9" ht="14.25">
      <c r="C9">
        <v>6</v>
      </c>
      <c r="D9" s="10">
        <v>10</v>
      </c>
      <c r="E9" s="1">
        <v>10</v>
      </c>
      <c r="F9" s="1">
        <v>8</v>
      </c>
      <c r="G9" s="1">
        <v>11</v>
      </c>
      <c r="H9" s="2">
        <v>9</v>
      </c>
      <c r="I9" s="3">
        <f t="shared" si="0"/>
        <v>9.6</v>
      </c>
    </row>
    <row r="10" spans="3:12" ht="14.25">
      <c r="C10">
        <v>7</v>
      </c>
      <c r="D10" s="10">
        <v>8</v>
      </c>
      <c r="E10" s="1">
        <v>12</v>
      </c>
      <c r="F10" s="1">
        <v>12</v>
      </c>
      <c r="G10" s="1">
        <v>12</v>
      </c>
      <c r="H10" s="2">
        <v>12</v>
      </c>
      <c r="I10" s="3">
        <f t="shared" si="0"/>
        <v>11.2</v>
      </c>
      <c r="L10" t="s">
        <v>16</v>
      </c>
    </row>
    <row r="11" spans="3:12" ht="14.25">
      <c r="C11">
        <v>8</v>
      </c>
      <c r="D11" s="10">
        <v>8</v>
      </c>
      <c r="E11" s="1">
        <v>10</v>
      </c>
      <c r="F11" s="1">
        <v>12</v>
      </c>
      <c r="G11" s="1">
        <v>12</v>
      </c>
      <c r="H11" s="2">
        <v>11</v>
      </c>
      <c r="I11" s="3">
        <f t="shared" si="0"/>
        <v>10.6</v>
      </c>
      <c r="L11" t="s">
        <v>17</v>
      </c>
    </row>
    <row r="12" spans="3:12" ht="14.25">
      <c r="C12">
        <v>9</v>
      </c>
      <c r="D12" s="10">
        <v>10</v>
      </c>
      <c r="E12" s="1">
        <v>9</v>
      </c>
      <c r="F12" s="1">
        <v>10</v>
      </c>
      <c r="G12" s="1">
        <v>9</v>
      </c>
      <c r="H12" s="2">
        <v>10</v>
      </c>
      <c r="I12" s="3">
        <f t="shared" si="0"/>
        <v>9.6</v>
      </c>
      <c r="L12" t="s">
        <v>18</v>
      </c>
    </row>
    <row r="13" spans="3:12" ht="14.25">
      <c r="C13">
        <v>10</v>
      </c>
      <c r="D13" s="10">
        <v>9</v>
      </c>
      <c r="E13" s="1">
        <v>10</v>
      </c>
      <c r="F13" s="1">
        <v>9</v>
      </c>
      <c r="G13" s="1">
        <v>9</v>
      </c>
      <c r="H13" s="2">
        <v>9</v>
      </c>
      <c r="I13" s="3">
        <f t="shared" si="0"/>
        <v>9.2</v>
      </c>
      <c r="L13" t="s">
        <v>48</v>
      </c>
    </row>
    <row r="14" spans="4:9" ht="14.25">
      <c r="D14" t="s">
        <v>50</v>
      </c>
      <c r="I14" t="s">
        <v>49</v>
      </c>
    </row>
    <row r="15" spans="3:9" ht="14.25">
      <c r="C15" t="s">
        <v>2</v>
      </c>
      <c r="D15" s="9">
        <f>AVERAGE(D4:D13)</f>
        <v>9.2</v>
      </c>
      <c r="H15" t="s">
        <v>2</v>
      </c>
      <c r="I15" s="4">
        <f>AVERAGE(I4:I13)</f>
        <v>10</v>
      </c>
    </row>
    <row r="16" spans="3:9" ht="14.25">
      <c r="C16" t="s">
        <v>3</v>
      </c>
      <c r="D16" s="9">
        <f>STDEV(D4:D13)</f>
        <v>0.9189365834726815</v>
      </c>
      <c r="H16" t="s">
        <v>3</v>
      </c>
      <c r="I16" s="4">
        <f>STDEV(I4:I13)</f>
        <v>0.6463573143221772</v>
      </c>
    </row>
    <row r="17" spans="3:9" ht="14.25">
      <c r="C17" t="s">
        <v>4</v>
      </c>
      <c r="D17" s="9">
        <f>2*D16</f>
        <v>1.837873166945363</v>
      </c>
      <c r="H17" t="s">
        <v>4</v>
      </c>
      <c r="I17" s="4">
        <f>2*I16</f>
        <v>1.2927146286443545</v>
      </c>
    </row>
    <row r="18" spans="3:9" ht="14.25">
      <c r="C18" t="s">
        <v>5</v>
      </c>
      <c r="D18" s="9">
        <f>D15+D17</f>
        <v>11.037873166945362</v>
      </c>
      <c r="H18" t="s">
        <v>5</v>
      </c>
      <c r="I18" s="4">
        <f>I15+I17</f>
        <v>11.292714628644354</v>
      </c>
    </row>
    <row r="19" spans="3:9" ht="14.25">
      <c r="C19" t="s">
        <v>6</v>
      </c>
      <c r="D19" s="9">
        <f>D15-D17</f>
        <v>7.362126833054637</v>
      </c>
      <c r="H19" t="s">
        <v>6</v>
      </c>
      <c r="I19" s="4">
        <f>I15-I17</f>
        <v>8.707285371355646</v>
      </c>
    </row>
    <row r="22" ht="15">
      <c r="D22" s="8" t="s">
        <v>32</v>
      </c>
    </row>
    <row r="23" ht="15">
      <c r="D23" s="8" t="s">
        <v>33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1">
      <selection activeCell="F7" sqref="F7"/>
    </sheetView>
  </sheetViews>
  <sheetFormatPr defaultColWidth="9.00390625" defaultRowHeight="14.25"/>
  <sheetData>
    <row r="2" spans="2:5" ht="14.25">
      <c r="B2" t="s">
        <v>21</v>
      </c>
      <c r="E2" t="s">
        <v>19</v>
      </c>
    </row>
    <row r="3" spans="2:3" ht="14.25">
      <c r="B3" t="s">
        <v>22</v>
      </c>
      <c r="C3" t="s">
        <v>20</v>
      </c>
    </row>
    <row r="4" spans="2:3" ht="14.25">
      <c r="B4" s="5">
        <v>1</v>
      </c>
      <c r="C4" s="5">
        <v>1</v>
      </c>
    </row>
    <row r="5" spans="2:3" ht="14.25">
      <c r="B5" s="5">
        <v>2</v>
      </c>
      <c r="C5" s="5">
        <v>0</v>
      </c>
    </row>
    <row r="6" spans="2:3" ht="14.25">
      <c r="B6" s="5">
        <v>3</v>
      </c>
      <c r="C6" s="5">
        <v>1</v>
      </c>
    </row>
    <row r="7" spans="2:3" ht="14.25">
      <c r="B7" s="5">
        <v>4</v>
      </c>
      <c r="C7" s="5">
        <v>0</v>
      </c>
    </row>
    <row r="8" spans="2:3" ht="14.25">
      <c r="B8" s="5">
        <v>5</v>
      </c>
      <c r="C8" s="5">
        <v>0</v>
      </c>
    </row>
    <row r="9" spans="2:3" ht="14.25">
      <c r="B9" s="5">
        <v>6</v>
      </c>
      <c r="C9" s="5">
        <v>0</v>
      </c>
    </row>
    <row r="10" spans="2:3" ht="14.25">
      <c r="B10" s="5">
        <v>7</v>
      </c>
      <c r="C10" s="5">
        <v>0</v>
      </c>
    </row>
    <row r="11" spans="2:3" ht="14.25">
      <c r="B11" s="5">
        <v>8</v>
      </c>
      <c r="C11" s="5">
        <v>1</v>
      </c>
    </row>
    <row r="12" spans="2:3" ht="14.25">
      <c r="B12" s="5">
        <v>9</v>
      </c>
      <c r="C12" s="5">
        <v>0</v>
      </c>
    </row>
    <row r="13" spans="2:3" ht="14.25">
      <c r="B13" s="5">
        <v>10</v>
      </c>
      <c r="C13" s="5">
        <v>1</v>
      </c>
    </row>
    <row r="15" spans="2:3" ht="14.25">
      <c r="B15" t="s">
        <v>1</v>
      </c>
      <c r="C15" s="6">
        <f>AVERAGE(C4:C13)</f>
        <v>0.4</v>
      </c>
    </row>
    <row r="16" spans="2:3" ht="14.25">
      <c r="B16" t="s">
        <v>3</v>
      </c>
      <c r="C16" s="6">
        <f>STDEV(C4:C13)</f>
        <v>0.5163977794943222</v>
      </c>
    </row>
    <row r="17" spans="2:3" ht="14.25">
      <c r="B17" t="s">
        <v>24</v>
      </c>
      <c r="C17" s="6">
        <v>10</v>
      </c>
    </row>
    <row r="18" spans="2:3" ht="18.75">
      <c r="B18" t="s">
        <v>23</v>
      </c>
      <c r="C18" s="6">
        <f>C16/SQRT(C17)</f>
        <v>0.1632993161855452</v>
      </c>
    </row>
    <row r="20" ht="14.25">
      <c r="B20" t="s">
        <v>25</v>
      </c>
    </row>
    <row r="21" ht="14.25">
      <c r="C21" t="s">
        <v>26</v>
      </c>
    </row>
    <row r="22" ht="14.25">
      <c r="C22" t="s">
        <v>27</v>
      </c>
    </row>
    <row r="23" ht="14.25">
      <c r="C23" t="s">
        <v>28</v>
      </c>
    </row>
    <row r="24" ht="14.25">
      <c r="C24" t="s">
        <v>29</v>
      </c>
    </row>
    <row r="26" ht="14.25">
      <c r="C26" t="s">
        <v>30</v>
      </c>
    </row>
    <row r="27" ht="14.25">
      <c r="C27" t="s">
        <v>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8"/>
  <sheetViews>
    <sheetView workbookViewId="0" topLeftCell="A1">
      <selection activeCell="H6" sqref="H6"/>
    </sheetView>
  </sheetViews>
  <sheetFormatPr defaultColWidth="9.00390625" defaultRowHeight="14.25"/>
  <cols>
    <col min="1" max="1" width="5.625" style="0" customWidth="1"/>
    <col min="2" max="2" width="3.125" style="0" customWidth="1"/>
    <col min="3" max="3" width="5.375" style="0" customWidth="1"/>
    <col min="6" max="6" width="18.00390625" style="0" customWidth="1"/>
    <col min="7" max="7" width="12.25390625" style="0" bestFit="1" customWidth="1"/>
  </cols>
  <sheetData>
    <row r="2" spans="5:10" ht="15">
      <c r="E2" t="s">
        <v>36</v>
      </c>
      <c r="F2" t="s">
        <v>37</v>
      </c>
      <c r="G2" t="s">
        <v>38</v>
      </c>
      <c r="J2" t="s">
        <v>44</v>
      </c>
    </row>
    <row r="3" spans="2:10" ht="15">
      <c r="B3" s="7" t="s">
        <v>34</v>
      </c>
      <c r="C3" s="3">
        <v>47</v>
      </c>
      <c r="E3">
        <v>0</v>
      </c>
      <c r="F3">
        <f>(1/(C$4*SQRT(2*PI())))*EXP(-1*(E3-C$3)^2/(2*C$4^2))</f>
        <v>9.256778621981592E-12</v>
      </c>
      <c r="G3">
        <f>NORMDIST(E3,C$3,C$4,0)</f>
        <v>9.25677862198159E-12</v>
      </c>
      <c r="J3" s="8" t="s">
        <v>39</v>
      </c>
    </row>
    <row r="4" spans="2:10" ht="15">
      <c r="B4" s="7" t="s">
        <v>35</v>
      </c>
      <c r="C4" s="3">
        <v>7</v>
      </c>
      <c r="E4">
        <v>2</v>
      </c>
      <c r="F4">
        <f aca="true" t="shared" si="0" ref="F4:F38">(1/(C$4*SQRT(2*PI())))*EXP(-1*(E4-C$3)^2/(2*C$4^2))</f>
        <v>6.051595973651136E-11</v>
      </c>
      <c r="G4">
        <f aca="true" t="shared" si="1" ref="G4:G38">NORMDIST(E4,C$3,C$4,0)</f>
        <v>6.051595973651134E-11</v>
      </c>
      <c r="J4" t="s">
        <v>40</v>
      </c>
    </row>
    <row r="5" spans="5:10" ht="14.25">
      <c r="E5">
        <v>4</v>
      </c>
      <c r="F5">
        <f t="shared" si="0"/>
        <v>3.6460898117425324E-10</v>
      </c>
      <c r="G5">
        <f t="shared" si="1"/>
        <v>3.6460898117425314E-10</v>
      </c>
      <c r="J5" t="s">
        <v>41</v>
      </c>
    </row>
    <row r="6" spans="5:10" ht="14.25">
      <c r="E6">
        <v>6</v>
      </c>
      <c r="F6">
        <f t="shared" si="0"/>
        <v>2.0245671612828983E-09</v>
      </c>
      <c r="G6">
        <f t="shared" si="1"/>
        <v>2.024567161282898E-09</v>
      </c>
      <c r="J6" t="s">
        <v>42</v>
      </c>
    </row>
    <row r="7" spans="5:10" ht="14.25">
      <c r="E7">
        <v>8</v>
      </c>
      <c r="F7">
        <f t="shared" si="0"/>
        <v>1.0360587994235665E-08</v>
      </c>
      <c r="G7">
        <f t="shared" si="1"/>
        <v>1.0360587994235661E-08</v>
      </c>
      <c r="J7" t="s">
        <v>43</v>
      </c>
    </row>
    <row r="8" spans="5:7" ht="14.25">
      <c r="E8">
        <v>10</v>
      </c>
      <c r="F8">
        <f t="shared" si="0"/>
        <v>4.886343662811311E-08</v>
      </c>
      <c r="G8">
        <f t="shared" si="1"/>
        <v>4.8863436628113105E-08</v>
      </c>
    </row>
    <row r="9" spans="5:7" ht="14.25">
      <c r="E9">
        <v>12</v>
      </c>
      <c r="F9">
        <f t="shared" si="0"/>
        <v>2.1238850210489971E-07</v>
      </c>
      <c r="G9">
        <f t="shared" si="1"/>
        <v>2.1238850210489966E-07</v>
      </c>
    </row>
    <row r="10" spans="5:7" ht="14.25">
      <c r="E10">
        <v>14</v>
      </c>
      <c r="F10">
        <f t="shared" si="0"/>
        <v>8.507958935396172E-07</v>
      </c>
      <c r="G10">
        <f t="shared" si="1"/>
        <v>8.50795893539617E-07</v>
      </c>
    </row>
    <row r="11" spans="5:7" ht="14.25">
      <c r="E11">
        <v>16</v>
      </c>
      <c r="F11">
        <f t="shared" si="0"/>
        <v>3.1409943655793297E-06</v>
      </c>
      <c r="G11">
        <f t="shared" si="1"/>
        <v>3.1409943655793293E-06</v>
      </c>
    </row>
    <row r="12" spans="5:7" ht="14.25">
      <c r="E12">
        <v>18</v>
      </c>
      <c r="F12">
        <f t="shared" si="0"/>
        <v>1.0687012536930312E-05</v>
      </c>
      <c r="G12">
        <f t="shared" si="1"/>
        <v>1.068701253693031E-05</v>
      </c>
    </row>
    <row r="13" spans="5:7" ht="14.25">
      <c r="E13">
        <v>20</v>
      </c>
      <c r="F13">
        <f t="shared" si="0"/>
        <v>3.351142299050815E-05</v>
      </c>
      <c r="G13">
        <f t="shared" si="1"/>
        <v>3.3511422990508144E-05</v>
      </c>
    </row>
    <row r="14" spans="5:7" ht="14.25">
      <c r="E14">
        <v>22</v>
      </c>
      <c r="F14">
        <f t="shared" si="0"/>
        <v>9.684491216181098E-05</v>
      </c>
      <c r="G14">
        <f t="shared" si="1"/>
        <v>9.684491216181095E-05</v>
      </c>
    </row>
    <row r="15" spans="5:7" ht="14.25">
      <c r="E15">
        <v>24</v>
      </c>
      <c r="F15">
        <f t="shared" si="0"/>
        <v>0.0002579337301466655</v>
      </c>
      <c r="G15">
        <f t="shared" si="1"/>
        <v>0.00025793373014666547</v>
      </c>
    </row>
    <row r="16" spans="5:7" ht="14.25">
      <c r="E16">
        <v>26</v>
      </c>
      <c r="F16">
        <f t="shared" si="0"/>
        <v>0.0006331212017054296</v>
      </c>
      <c r="G16">
        <f t="shared" si="1"/>
        <v>0.0006331212017054295</v>
      </c>
    </row>
    <row r="17" spans="5:7" ht="14.25">
      <c r="E17">
        <v>28</v>
      </c>
      <c r="F17">
        <f t="shared" si="0"/>
        <v>0.0014322306547697803</v>
      </c>
      <c r="G17">
        <f t="shared" si="1"/>
        <v>0.00143223065476978</v>
      </c>
    </row>
    <row r="18" spans="5:7" ht="14.25">
      <c r="E18">
        <v>30</v>
      </c>
      <c r="F18">
        <f t="shared" si="0"/>
        <v>0.0029859770251128826</v>
      </c>
      <c r="G18">
        <f t="shared" si="1"/>
        <v>0.0029859770251128817</v>
      </c>
    </row>
    <row r="19" spans="5:7" ht="14.25">
      <c r="E19">
        <v>32</v>
      </c>
      <c r="F19">
        <f t="shared" si="0"/>
        <v>0.005737297205843301</v>
      </c>
      <c r="G19">
        <f t="shared" si="1"/>
        <v>0.0057372972058433004</v>
      </c>
    </row>
    <row r="20" spans="5:7" ht="14.25">
      <c r="E20">
        <v>34</v>
      </c>
      <c r="F20">
        <f t="shared" si="0"/>
        <v>0.010159576932727638</v>
      </c>
      <c r="G20">
        <f t="shared" si="1"/>
        <v>0.010159576932727635</v>
      </c>
    </row>
    <row r="21" spans="5:7" ht="14.25">
      <c r="E21">
        <v>36</v>
      </c>
      <c r="F21">
        <f t="shared" si="0"/>
        <v>0.016580258143722396</v>
      </c>
      <c r="G21">
        <f t="shared" si="1"/>
        <v>0.016580258143722392</v>
      </c>
    </row>
    <row r="22" spans="5:7" ht="14.25">
      <c r="E22">
        <v>38</v>
      </c>
      <c r="F22">
        <f t="shared" si="0"/>
        <v>0.024937582040200024</v>
      </c>
      <c r="G22">
        <f t="shared" si="1"/>
        <v>0.024937582040200017</v>
      </c>
    </row>
    <row r="23" spans="5:7" ht="14.25">
      <c r="E23">
        <v>40</v>
      </c>
      <c r="F23">
        <f t="shared" si="0"/>
        <v>0.03456724635987763</v>
      </c>
      <c r="G23">
        <f t="shared" si="1"/>
        <v>0.03456724635987762</v>
      </c>
    </row>
    <row r="24" spans="5:7" ht="14.25">
      <c r="E24">
        <v>42</v>
      </c>
      <c r="F24">
        <f t="shared" si="0"/>
        <v>0.04415934440272378</v>
      </c>
      <c r="G24">
        <f t="shared" si="1"/>
        <v>0.04415934440272377</v>
      </c>
    </row>
    <row r="25" spans="5:7" ht="14.25">
      <c r="E25">
        <v>44</v>
      </c>
      <c r="F25">
        <f t="shared" si="0"/>
        <v>0.05199096024506909</v>
      </c>
      <c r="G25">
        <f t="shared" si="1"/>
        <v>0.051990960245069086</v>
      </c>
    </row>
    <row r="26" spans="5:7" ht="14.25">
      <c r="E26">
        <v>46</v>
      </c>
      <c r="F26">
        <f t="shared" si="0"/>
        <v>0.056413162847180155</v>
      </c>
      <c r="G26">
        <f t="shared" si="1"/>
        <v>0.056413162847180134</v>
      </c>
    </row>
    <row r="27" spans="5:7" ht="14.25">
      <c r="E27">
        <v>48</v>
      </c>
      <c r="F27">
        <f t="shared" si="0"/>
        <v>0.056413162847180155</v>
      </c>
      <c r="G27">
        <f t="shared" si="1"/>
        <v>0.056413162847180134</v>
      </c>
    </row>
    <row r="28" spans="5:7" ht="14.25">
      <c r="E28">
        <v>50</v>
      </c>
      <c r="F28">
        <f t="shared" si="0"/>
        <v>0.05199096024506909</v>
      </c>
      <c r="G28">
        <f t="shared" si="1"/>
        <v>0.051990960245069086</v>
      </c>
    </row>
    <row r="29" spans="5:7" ht="14.25">
      <c r="E29">
        <v>52</v>
      </c>
      <c r="F29">
        <f t="shared" si="0"/>
        <v>0.04415934440272378</v>
      </c>
      <c r="G29">
        <f t="shared" si="1"/>
        <v>0.04415934440272377</v>
      </c>
    </row>
    <row r="30" spans="5:7" ht="14.25">
      <c r="E30">
        <v>54</v>
      </c>
      <c r="F30">
        <f t="shared" si="0"/>
        <v>0.03456724635987763</v>
      </c>
      <c r="G30">
        <f t="shared" si="1"/>
        <v>0.03456724635987762</v>
      </c>
    </row>
    <row r="31" spans="5:7" ht="14.25">
      <c r="E31">
        <v>56</v>
      </c>
      <c r="F31">
        <f t="shared" si="0"/>
        <v>0.024937582040200024</v>
      </c>
      <c r="G31">
        <f t="shared" si="1"/>
        <v>0.024937582040200017</v>
      </c>
    </row>
    <row r="32" spans="5:7" ht="14.25">
      <c r="E32">
        <v>58</v>
      </c>
      <c r="F32">
        <f t="shared" si="0"/>
        <v>0.016580258143722396</v>
      </c>
      <c r="G32">
        <f t="shared" si="1"/>
        <v>0.016580258143722392</v>
      </c>
    </row>
    <row r="33" spans="5:7" ht="14.25">
      <c r="E33">
        <v>60</v>
      </c>
      <c r="F33">
        <f t="shared" si="0"/>
        <v>0.010159576932727638</v>
      </c>
      <c r="G33">
        <f t="shared" si="1"/>
        <v>0.010159576932727635</v>
      </c>
    </row>
    <row r="34" spans="5:7" ht="14.25">
      <c r="E34">
        <v>62</v>
      </c>
      <c r="F34">
        <f t="shared" si="0"/>
        <v>0.005737297205843301</v>
      </c>
      <c r="G34">
        <f t="shared" si="1"/>
        <v>0.0057372972058433004</v>
      </c>
    </row>
    <row r="35" spans="5:7" ht="14.25">
      <c r="E35">
        <v>64</v>
      </c>
      <c r="F35">
        <f t="shared" si="0"/>
        <v>0.0029859770251128826</v>
      </c>
      <c r="G35">
        <f t="shared" si="1"/>
        <v>0.0029859770251128817</v>
      </c>
    </row>
    <row r="36" spans="5:7" ht="14.25">
      <c r="E36">
        <v>66</v>
      </c>
      <c r="F36">
        <f t="shared" si="0"/>
        <v>0.0014322306547697803</v>
      </c>
      <c r="G36">
        <f t="shared" si="1"/>
        <v>0.00143223065476978</v>
      </c>
    </row>
    <row r="37" spans="5:7" ht="14.25">
      <c r="E37">
        <v>68</v>
      </c>
      <c r="F37">
        <f t="shared" si="0"/>
        <v>0.0006331212017054296</v>
      </c>
      <c r="G37">
        <f t="shared" si="1"/>
        <v>0.0006331212017054295</v>
      </c>
    </row>
    <row r="38" spans="5:7" ht="14.25">
      <c r="E38">
        <v>70</v>
      </c>
      <c r="F38">
        <f t="shared" si="0"/>
        <v>0.0002579337301466655</v>
      </c>
      <c r="G38">
        <f t="shared" si="1"/>
        <v>0.00025793373014666547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Pogozelski</dc:creator>
  <cp:keywords/>
  <dc:description/>
  <cp:lastModifiedBy>Pogo</cp:lastModifiedBy>
  <dcterms:created xsi:type="dcterms:W3CDTF">2021-11-19T13:27:50Z</dcterms:created>
  <dcterms:modified xsi:type="dcterms:W3CDTF">2021-11-19T14:53:08Z</dcterms:modified>
  <cp:category/>
  <cp:version/>
  <cp:contentType/>
  <cp:contentStatus/>
</cp:coreProperties>
</file>