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activeTab="1"/>
  </bookViews>
  <sheets>
    <sheet name="Area Integrals" sheetId="1" r:id="rId1"/>
    <sheet name="Volume Integrals" sheetId="2" r:id="rId2"/>
  </sheets>
  <definedNames/>
  <calcPr fullCalcOnLoad="1"/>
</workbook>
</file>

<file path=xl/sharedStrings.xml><?xml version="1.0" encoding="utf-8"?>
<sst xmlns="http://schemas.openxmlformats.org/spreadsheetml/2006/main" count="35" uniqueCount="32">
  <si>
    <t>y \ x</t>
  </si>
  <si>
    <t>dx</t>
  </si>
  <si>
    <t>x</t>
  </si>
  <si>
    <t>f(x)</t>
  </si>
  <si>
    <t>I'm using a dx=dy = h =</t>
  </si>
  <si>
    <t>I want the volume for 0&lt;x&lt;1, and 0&lt;y&lt;1</t>
  </si>
  <si>
    <t>Volume:</t>
  </si>
  <si>
    <t>This first region is to compute values of z. Note EXACTLY where each $ is located!!!!!!</t>
  </si>
  <si>
    <t>The area of the base is dx*dy, and the average height is (1/4)(h1 + h2 + h3 +h4)</t>
  </si>
  <si>
    <r>
      <t>These values are NOT all zero! They just look like it because they're less than 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0"/>
      </rPr>
      <t>, and you'd need to display more sig figs to see them.</t>
    </r>
  </si>
  <si>
    <t>(True answer is 0.4444444444…)</t>
  </si>
  <si>
    <t>This next region computes the volumes of the trapezoidal solids. The volume is equal to the base area times the average height of the 4 edges:</t>
  </si>
  <si>
    <t>Result or sum:</t>
  </si>
  <si>
    <t>Using 100 "shapes":</t>
  </si>
  <si>
    <t>Error (%):</t>
  </si>
  <si>
    <t>Method?</t>
  </si>
  <si>
    <t>i</t>
  </si>
  <si>
    <t>1st rect.</t>
  </si>
  <si>
    <t>2nd rect.</t>
  </si>
  <si>
    <t>trapezoid</t>
  </si>
  <si>
    <t>Function:</t>
  </si>
  <si>
    <t>4x^3 -2x</t>
  </si>
  <si>
    <t>N/A</t>
  </si>
  <si>
    <t>xmin</t>
  </si>
  <si>
    <t>xmax</t>
  </si>
  <si>
    <t>True integral by hand:</t>
  </si>
  <si>
    <t>x^4+x^2</t>
  </si>
  <si>
    <t>True integral with limits</t>
  </si>
  <si>
    <t>Va</t>
  </si>
  <si>
    <t>Vb</t>
  </si>
  <si>
    <t>Diff</t>
  </si>
  <si>
    <r>
      <t>Here, I want to find the volume  under the curve z= (1 - x)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(1 - y)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</si>
</sst>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E+00"/>
    <numFmt numFmtId="167" formatCode="0.0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4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0" fontId="3" fillId="8" borderId="0" xfId="0" applyFont="1" applyFill="1" applyAlignment="1">
      <alignment/>
    </xf>
    <xf numFmtId="2" fontId="0" fillId="0" borderId="0" xfId="0" applyNumberFormat="1" applyAlignment="1">
      <alignment/>
    </xf>
    <xf numFmtId="0" fontId="3" fillId="7" borderId="0" xfId="0" applyFont="1" applyFill="1" applyAlignment="1">
      <alignment/>
    </xf>
    <xf numFmtId="2" fontId="0" fillId="5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2" fontId="0" fillId="9" borderId="0" xfId="0" applyNumberFormat="1" applyFill="1" applyAlignment="1">
      <alignment/>
    </xf>
    <xf numFmtId="2" fontId="3" fillId="8" borderId="0" xfId="0" applyNumberFormat="1" applyFont="1" applyFill="1" applyAlignment="1">
      <alignment/>
    </xf>
    <xf numFmtId="167" fontId="0" fillId="9" borderId="1" xfId="0" applyNumberFormat="1" applyFill="1" applyBorder="1" applyAlignment="1">
      <alignment horizontal="left"/>
    </xf>
    <xf numFmtId="167" fontId="0" fillId="9" borderId="2" xfId="0" applyNumberFormat="1" applyFill="1" applyBorder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118"/>
      <c:depthPercent val="100"/>
      <c:rAngAx val="0"/>
      <c:perspective val="30"/>
    </c:view3D>
    <c:plotArea>
      <c:layout>
        <c:manualLayout>
          <c:xMode val="edge"/>
          <c:yMode val="edge"/>
          <c:x val="0.0665"/>
          <c:y val="0.0375"/>
          <c:w val="0.8055"/>
          <c:h val="0.9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Integrals'!$C$9:$W$9</c:f>
              <c:numCache>
                <c:ptCount val="21"/>
                <c:pt idx="0">
                  <c:v>1</c:v>
                </c:pt>
                <c:pt idx="1">
                  <c:v>0.9975</c:v>
                </c:pt>
                <c:pt idx="2">
                  <c:v>0.99</c:v>
                </c:pt>
                <c:pt idx="3">
                  <c:v>0.9775</c:v>
                </c:pt>
                <c:pt idx="4">
                  <c:v>0.96</c:v>
                </c:pt>
                <c:pt idx="5">
                  <c:v>0.9375</c:v>
                </c:pt>
                <c:pt idx="6">
                  <c:v>0.91</c:v>
                </c:pt>
                <c:pt idx="7">
                  <c:v>0.8775000000000001</c:v>
                </c:pt>
                <c:pt idx="8">
                  <c:v>0.8400000000000001</c:v>
                </c:pt>
                <c:pt idx="9">
                  <c:v>0.7975000000000001</c:v>
                </c:pt>
                <c:pt idx="10">
                  <c:v>0.75</c:v>
                </c:pt>
                <c:pt idx="11">
                  <c:v>0.6975</c:v>
                </c:pt>
                <c:pt idx="12">
                  <c:v>0.64</c:v>
                </c:pt>
                <c:pt idx="13">
                  <c:v>0.5774999999999999</c:v>
                </c:pt>
                <c:pt idx="14">
                  <c:v>0.5099999999999999</c:v>
                </c:pt>
                <c:pt idx="15">
                  <c:v>0.4374999999999998</c:v>
                </c:pt>
                <c:pt idx="16">
                  <c:v>0.35999999999999976</c:v>
                </c:pt>
                <c:pt idx="17">
                  <c:v>0.27749999999999964</c:v>
                </c:pt>
                <c:pt idx="18">
                  <c:v>0.1899999999999996</c:v>
                </c:pt>
                <c:pt idx="19">
                  <c:v>0.09749999999999948</c:v>
                </c:pt>
                <c:pt idx="20">
                  <c:v>-4.440892098500626E-16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Integrals'!$C$10:$W$10</c:f>
              <c:numCache>
                <c:ptCount val="21"/>
                <c:pt idx="0">
                  <c:v>0.9975</c:v>
                </c:pt>
                <c:pt idx="1">
                  <c:v>0.9950062500000001</c:v>
                </c:pt>
                <c:pt idx="2">
                  <c:v>0.9875250000000001</c:v>
                </c:pt>
                <c:pt idx="3">
                  <c:v>0.9750562500000001</c:v>
                </c:pt>
                <c:pt idx="4">
                  <c:v>0.9576</c:v>
                </c:pt>
                <c:pt idx="5">
                  <c:v>0.93515625</c:v>
                </c:pt>
                <c:pt idx="6">
                  <c:v>0.9077250000000001</c:v>
                </c:pt>
                <c:pt idx="7">
                  <c:v>0.8753062500000001</c:v>
                </c:pt>
                <c:pt idx="8">
                  <c:v>0.8379000000000001</c:v>
                </c:pt>
                <c:pt idx="9">
                  <c:v>0.7955062500000002</c:v>
                </c:pt>
                <c:pt idx="10">
                  <c:v>0.748125</c:v>
                </c:pt>
                <c:pt idx="11">
                  <c:v>0.6957562500000001</c:v>
                </c:pt>
                <c:pt idx="12">
                  <c:v>0.6384000000000001</c:v>
                </c:pt>
                <c:pt idx="13">
                  <c:v>0.5760562499999999</c:v>
                </c:pt>
                <c:pt idx="14">
                  <c:v>0.5087249999999999</c:v>
                </c:pt>
                <c:pt idx="15">
                  <c:v>0.43640624999999983</c:v>
                </c:pt>
                <c:pt idx="16">
                  <c:v>0.3590999999999998</c:v>
                </c:pt>
                <c:pt idx="17">
                  <c:v>0.27680624999999964</c:v>
                </c:pt>
                <c:pt idx="18">
                  <c:v>0.18952499999999964</c:v>
                </c:pt>
                <c:pt idx="19">
                  <c:v>0.09725624999999949</c:v>
                </c:pt>
                <c:pt idx="20">
                  <c:v>-4.429789868254375E-16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Integrals'!$C$11:$W$11</c:f>
              <c:numCache>
                <c:ptCount val="21"/>
                <c:pt idx="0">
                  <c:v>0.99</c:v>
                </c:pt>
                <c:pt idx="1">
                  <c:v>0.9875250000000001</c:v>
                </c:pt>
                <c:pt idx="2">
                  <c:v>0.9801</c:v>
                </c:pt>
                <c:pt idx="3">
                  <c:v>0.9677250000000001</c:v>
                </c:pt>
                <c:pt idx="4">
                  <c:v>0.9503999999999999</c:v>
                </c:pt>
                <c:pt idx="5">
                  <c:v>0.928125</c:v>
                </c:pt>
                <c:pt idx="6">
                  <c:v>0.9009</c:v>
                </c:pt>
                <c:pt idx="7">
                  <c:v>0.8687250000000001</c:v>
                </c:pt>
                <c:pt idx="8">
                  <c:v>0.8316000000000001</c:v>
                </c:pt>
                <c:pt idx="9">
                  <c:v>0.7895250000000001</c:v>
                </c:pt>
                <c:pt idx="10">
                  <c:v>0.7424999999999999</c:v>
                </c:pt>
                <c:pt idx="11">
                  <c:v>0.690525</c:v>
                </c:pt>
                <c:pt idx="12">
                  <c:v>0.6336</c:v>
                </c:pt>
                <c:pt idx="13">
                  <c:v>0.5717249999999999</c:v>
                </c:pt>
                <c:pt idx="14">
                  <c:v>0.5048999999999999</c:v>
                </c:pt>
                <c:pt idx="15">
                  <c:v>0.43312499999999976</c:v>
                </c:pt>
                <c:pt idx="16">
                  <c:v>0.3563999999999998</c:v>
                </c:pt>
                <c:pt idx="17">
                  <c:v>0.27472499999999966</c:v>
                </c:pt>
                <c:pt idx="18">
                  <c:v>0.18809999999999963</c:v>
                </c:pt>
                <c:pt idx="19">
                  <c:v>0.09652499999999949</c:v>
                </c:pt>
                <c:pt idx="20">
                  <c:v>-4.39648317751562E-16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Integrals'!$C$12:$W$12</c:f>
              <c:numCache>
                <c:ptCount val="21"/>
                <c:pt idx="0">
                  <c:v>0.9775</c:v>
                </c:pt>
                <c:pt idx="1">
                  <c:v>0.9750562500000001</c:v>
                </c:pt>
                <c:pt idx="2">
                  <c:v>0.9677250000000001</c:v>
                </c:pt>
                <c:pt idx="3">
                  <c:v>0.9555062500000001</c:v>
                </c:pt>
                <c:pt idx="4">
                  <c:v>0.9384</c:v>
                </c:pt>
                <c:pt idx="5">
                  <c:v>0.9164062500000001</c:v>
                </c:pt>
                <c:pt idx="6">
                  <c:v>0.889525</c:v>
                </c:pt>
                <c:pt idx="7">
                  <c:v>0.8577562500000001</c:v>
                </c:pt>
                <c:pt idx="8">
                  <c:v>0.8211000000000002</c:v>
                </c:pt>
                <c:pt idx="9">
                  <c:v>0.7795562500000002</c:v>
                </c:pt>
                <c:pt idx="10">
                  <c:v>0.733125</c:v>
                </c:pt>
                <c:pt idx="11">
                  <c:v>0.6818062500000001</c:v>
                </c:pt>
                <c:pt idx="12">
                  <c:v>0.6256</c:v>
                </c:pt>
                <c:pt idx="13">
                  <c:v>0.5645062499999999</c:v>
                </c:pt>
                <c:pt idx="14">
                  <c:v>0.49852499999999994</c:v>
                </c:pt>
                <c:pt idx="15">
                  <c:v>0.4276562499999998</c:v>
                </c:pt>
                <c:pt idx="16">
                  <c:v>0.35189999999999977</c:v>
                </c:pt>
                <c:pt idx="17">
                  <c:v>0.27125624999999964</c:v>
                </c:pt>
                <c:pt idx="18">
                  <c:v>0.18572499999999964</c:v>
                </c:pt>
                <c:pt idx="19">
                  <c:v>0.0953062499999995</c:v>
                </c:pt>
                <c:pt idx="20">
                  <c:v>-4.340972026284362E-16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Integrals'!$C$13:$W$13</c:f>
              <c:numCache>
                <c:ptCount val="21"/>
                <c:pt idx="0">
                  <c:v>0.96</c:v>
                </c:pt>
                <c:pt idx="1">
                  <c:v>0.9576</c:v>
                </c:pt>
                <c:pt idx="2">
                  <c:v>0.9503999999999999</c:v>
                </c:pt>
                <c:pt idx="3">
                  <c:v>0.9384</c:v>
                </c:pt>
                <c:pt idx="4">
                  <c:v>0.9216</c:v>
                </c:pt>
                <c:pt idx="5">
                  <c:v>0.8999999999999999</c:v>
                </c:pt>
                <c:pt idx="6">
                  <c:v>0.8736</c:v>
                </c:pt>
                <c:pt idx="7">
                  <c:v>0.8424</c:v>
                </c:pt>
                <c:pt idx="8">
                  <c:v>0.8064</c:v>
                </c:pt>
                <c:pt idx="9">
                  <c:v>0.7656000000000001</c:v>
                </c:pt>
                <c:pt idx="10">
                  <c:v>0.72</c:v>
                </c:pt>
                <c:pt idx="11">
                  <c:v>0.6696</c:v>
                </c:pt>
                <c:pt idx="12">
                  <c:v>0.6144</c:v>
                </c:pt>
                <c:pt idx="13">
                  <c:v>0.5543999999999999</c:v>
                </c:pt>
                <c:pt idx="14">
                  <c:v>0.48959999999999987</c:v>
                </c:pt>
                <c:pt idx="15">
                  <c:v>0.41999999999999976</c:v>
                </c:pt>
                <c:pt idx="16">
                  <c:v>0.34559999999999974</c:v>
                </c:pt>
                <c:pt idx="17">
                  <c:v>0.26639999999999964</c:v>
                </c:pt>
                <c:pt idx="18">
                  <c:v>0.18239999999999962</c:v>
                </c:pt>
                <c:pt idx="19">
                  <c:v>0.09359999999999949</c:v>
                </c:pt>
                <c:pt idx="20">
                  <c:v>-4.263256414560601E-16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Integrals'!$C$14:$W$14</c:f>
              <c:numCache>
                <c:ptCount val="21"/>
                <c:pt idx="0">
                  <c:v>0.9375</c:v>
                </c:pt>
                <c:pt idx="1">
                  <c:v>0.93515625</c:v>
                </c:pt>
                <c:pt idx="2">
                  <c:v>0.928125</c:v>
                </c:pt>
                <c:pt idx="3">
                  <c:v>0.9164062500000001</c:v>
                </c:pt>
                <c:pt idx="4">
                  <c:v>0.8999999999999999</c:v>
                </c:pt>
                <c:pt idx="5">
                  <c:v>0.87890625</c:v>
                </c:pt>
                <c:pt idx="6">
                  <c:v>0.853125</c:v>
                </c:pt>
                <c:pt idx="7">
                  <c:v>0.8226562500000001</c:v>
                </c:pt>
                <c:pt idx="8">
                  <c:v>0.7875000000000001</c:v>
                </c:pt>
                <c:pt idx="9">
                  <c:v>0.7476562500000001</c:v>
                </c:pt>
                <c:pt idx="10">
                  <c:v>0.703125</c:v>
                </c:pt>
                <c:pt idx="11">
                  <c:v>0.65390625</c:v>
                </c:pt>
                <c:pt idx="12">
                  <c:v>0.6</c:v>
                </c:pt>
                <c:pt idx="13">
                  <c:v>0.5414062499999999</c:v>
                </c:pt>
                <c:pt idx="14">
                  <c:v>0.4781249999999999</c:v>
                </c:pt>
                <c:pt idx="15">
                  <c:v>0.4101562499999998</c:v>
                </c:pt>
                <c:pt idx="16">
                  <c:v>0.3374999999999998</c:v>
                </c:pt>
                <c:pt idx="17">
                  <c:v>0.26015624999999964</c:v>
                </c:pt>
                <c:pt idx="18">
                  <c:v>0.17812499999999964</c:v>
                </c:pt>
                <c:pt idx="19">
                  <c:v>0.09140624999999951</c:v>
                </c:pt>
                <c:pt idx="20">
                  <c:v>-4.163336342344337E-16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Integrals'!$C$15:$W$15</c:f>
              <c:numCache>
                <c:ptCount val="21"/>
                <c:pt idx="0">
                  <c:v>0.91</c:v>
                </c:pt>
                <c:pt idx="1">
                  <c:v>0.9077250000000001</c:v>
                </c:pt>
                <c:pt idx="2">
                  <c:v>0.9009</c:v>
                </c:pt>
                <c:pt idx="3">
                  <c:v>0.889525</c:v>
                </c:pt>
                <c:pt idx="4">
                  <c:v>0.8736</c:v>
                </c:pt>
                <c:pt idx="5">
                  <c:v>0.853125</c:v>
                </c:pt>
                <c:pt idx="6">
                  <c:v>0.8281000000000001</c:v>
                </c:pt>
                <c:pt idx="7">
                  <c:v>0.798525</c:v>
                </c:pt>
                <c:pt idx="8">
                  <c:v>0.7644000000000001</c:v>
                </c:pt>
                <c:pt idx="9">
                  <c:v>0.7257250000000001</c:v>
                </c:pt>
                <c:pt idx="10">
                  <c:v>0.6825</c:v>
                </c:pt>
                <c:pt idx="11">
                  <c:v>0.634725</c:v>
                </c:pt>
                <c:pt idx="12">
                  <c:v>0.5824</c:v>
                </c:pt>
                <c:pt idx="13">
                  <c:v>0.5255249999999999</c:v>
                </c:pt>
                <c:pt idx="14">
                  <c:v>0.4640999999999999</c:v>
                </c:pt>
                <c:pt idx="15">
                  <c:v>0.3981249999999998</c:v>
                </c:pt>
                <c:pt idx="16">
                  <c:v>0.3275999999999998</c:v>
                </c:pt>
                <c:pt idx="17">
                  <c:v>0.25252499999999967</c:v>
                </c:pt>
                <c:pt idx="18">
                  <c:v>0.17289999999999967</c:v>
                </c:pt>
                <c:pt idx="19">
                  <c:v>0.08872499999999953</c:v>
                </c:pt>
                <c:pt idx="20">
                  <c:v>-4.04121180963557E-16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Integrals'!$C$16:$W$16</c:f>
              <c:numCache>
                <c:ptCount val="21"/>
                <c:pt idx="0">
                  <c:v>0.8775000000000001</c:v>
                </c:pt>
                <c:pt idx="1">
                  <c:v>0.8753062500000001</c:v>
                </c:pt>
                <c:pt idx="2">
                  <c:v>0.8687250000000001</c:v>
                </c:pt>
                <c:pt idx="3">
                  <c:v>0.8577562500000001</c:v>
                </c:pt>
                <c:pt idx="4">
                  <c:v>0.8424</c:v>
                </c:pt>
                <c:pt idx="5">
                  <c:v>0.8226562500000001</c:v>
                </c:pt>
                <c:pt idx="6">
                  <c:v>0.798525</c:v>
                </c:pt>
                <c:pt idx="7">
                  <c:v>0.7700062500000001</c:v>
                </c:pt>
                <c:pt idx="8">
                  <c:v>0.7371000000000001</c:v>
                </c:pt>
                <c:pt idx="9">
                  <c:v>0.6998062500000002</c:v>
                </c:pt>
                <c:pt idx="10">
                  <c:v>0.6581250000000001</c:v>
                </c:pt>
                <c:pt idx="11">
                  <c:v>0.6120562500000001</c:v>
                </c:pt>
                <c:pt idx="12">
                  <c:v>0.5616000000000001</c:v>
                </c:pt>
                <c:pt idx="13">
                  <c:v>0.5067562499999999</c:v>
                </c:pt>
                <c:pt idx="14">
                  <c:v>0.44752499999999995</c:v>
                </c:pt>
                <c:pt idx="15">
                  <c:v>0.38390624999999984</c:v>
                </c:pt>
                <c:pt idx="16">
                  <c:v>0.3158999999999998</c:v>
                </c:pt>
                <c:pt idx="17">
                  <c:v>0.2435062499999997</c:v>
                </c:pt>
                <c:pt idx="18">
                  <c:v>0.16672499999999968</c:v>
                </c:pt>
                <c:pt idx="19">
                  <c:v>0.08555624999999954</c:v>
                </c:pt>
                <c:pt idx="20">
                  <c:v>-3.8968828164342997E-16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Integrals'!$C$17:$W$17</c:f>
              <c:numCache>
                <c:ptCount val="21"/>
                <c:pt idx="0">
                  <c:v>0.84</c:v>
                </c:pt>
                <c:pt idx="1">
                  <c:v>0.8379</c:v>
                </c:pt>
                <c:pt idx="2">
                  <c:v>0.8316</c:v>
                </c:pt>
                <c:pt idx="3">
                  <c:v>0.8211</c:v>
                </c:pt>
                <c:pt idx="4">
                  <c:v>0.8063999999999999</c:v>
                </c:pt>
                <c:pt idx="5">
                  <c:v>0.7875</c:v>
                </c:pt>
                <c:pt idx="6">
                  <c:v>0.7644</c:v>
                </c:pt>
                <c:pt idx="7">
                  <c:v>0.7371</c:v>
                </c:pt>
                <c:pt idx="8">
                  <c:v>0.7056</c:v>
                </c:pt>
                <c:pt idx="9">
                  <c:v>0.6699</c:v>
                </c:pt>
                <c:pt idx="10">
                  <c:v>0.63</c:v>
                </c:pt>
                <c:pt idx="11">
                  <c:v>0.5859</c:v>
                </c:pt>
                <c:pt idx="12">
                  <c:v>0.5376</c:v>
                </c:pt>
                <c:pt idx="13">
                  <c:v>0.4850999999999999</c:v>
                </c:pt>
                <c:pt idx="14">
                  <c:v>0.4283999999999999</c:v>
                </c:pt>
                <c:pt idx="15">
                  <c:v>0.3674999999999998</c:v>
                </c:pt>
                <c:pt idx="16">
                  <c:v>0.3023999999999998</c:v>
                </c:pt>
                <c:pt idx="17">
                  <c:v>0.2330999999999997</c:v>
                </c:pt>
                <c:pt idx="18">
                  <c:v>0.15959999999999966</c:v>
                </c:pt>
                <c:pt idx="19">
                  <c:v>0.08189999999999956</c:v>
                </c:pt>
                <c:pt idx="20">
                  <c:v>-3.730349362740526E-16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Integrals'!$C$18:$W$18</c:f>
              <c:numCache>
                <c:ptCount val="21"/>
                <c:pt idx="0">
                  <c:v>0.7975</c:v>
                </c:pt>
                <c:pt idx="1">
                  <c:v>0.7955062500000001</c:v>
                </c:pt>
                <c:pt idx="2">
                  <c:v>0.789525</c:v>
                </c:pt>
                <c:pt idx="3">
                  <c:v>0.7795562500000001</c:v>
                </c:pt>
                <c:pt idx="4">
                  <c:v>0.7656</c:v>
                </c:pt>
                <c:pt idx="5">
                  <c:v>0.74765625</c:v>
                </c:pt>
                <c:pt idx="6">
                  <c:v>0.7257250000000001</c:v>
                </c:pt>
                <c:pt idx="7">
                  <c:v>0.6998062500000001</c:v>
                </c:pt>
                <c:pt idx="8">
                  <c:v>0.6699</c:v>
                </c:pt>
                <c:pt idx="9">
                  <c:v>0.6360062500000001</c:v>
                </c:pt>
                <c:pt idx="10">
                  <c:v>0.598125</c:v>
                </c:pt>
                <c:pt idx="11">
                  <c:v>0.55625625</c:v>
                </c:pt>
                <c:pt idx="12">
                  <c:v>0.5104</c:v>
                </c:pt>
                <c:pt idx="13">
                  <c:v>0.4605562499999999</c:v>
                </c:pt>
                <c:pt idx="14">
                  <c:v>0.4067249999999999</c:v>
                </c:pt>
                <c:pt idx="15">
                  <c:v>0.3489062499999998</c:v>
                </c:pt>
                <c:pt idx="16">
                  <c:v>0.2870999999999998</c:v>
                </c:pt>
                <c:pt idx="17">
                  <c:v>0.2213062499999997</c:v>
                </c:pt>
                <c:pt idx="18">
                  <c:v>0.1515249999999997</c:v>
                </c:pt>
                <c:pt idx="19">
                  <c:v>0.07775624999999958</c:v>
                </c:pt>
                <c:pt idx="20">
                  <c:v>-3.5416114485542493E-16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Integrals'!$C$19:$W$19</c:f>
              <c:numCache>
                <c:ptCount val="21"/>
                <c:pt idx="0">
                  <c:v>0.75</c:v>
                </c:pt>
                <c:pt idx="1">
                  <c:v>0.748125</c:v>
                </c:pt>
                <c:pt idx="2">
                  <c:v>0.7424999999999999</c:v>
                </c:pt>
                <c:pt idx="3">
                  <c:v>0.733125</c:v>
                </c:pt>
                <c:pt idx="4">
                  <c:v>0.72</c:v>
                </c:pt>
                <c:pt idx="5">
                  <c:v>0.703125</c:v>
                </c:pt>
                <c:pt idx="6">
                  <c:v>0.6825</c:v>
                </c:pt>
                <c:pt idx="7">
                  <c:v>0.6581250000000001</c:v>
                </c:pt>
                <c:pt idx="8">
                  <c:v>0.6300000000000001</c:v>
                </c:pt>
                <c:pt idx="9">
                  <c:v>0.598125</c:v>
                </c:pt>
                <c:pt idx="10">
                  <c:v>0.5625</c:v>
                </c:pt>
                <c:pt idx="11">
                  <c:v>0.5231250000000001</c:v>
                </c:pt>
                <c:pt idx="12">
                  <c:v>0.48</c:v>
                </c:pt>
                <c:pt idx="13">
                  <c:v>0.4331249999999999</c:v>
                </c:pt>
                <c:pt idx="14">
                  <c:v>0.38249999999999995</c:v>
                </c:pt>
                <c:pt idx="15">
                  <c:v>0.32812499999999983</c:v>
                </c:pt>
                <c:pt idx="16">
                  <c:v>0.2699999999999998</c:v>
                </c:pt>
                <c:pt idx="17">
                  <c:v>0.20812499999999973</c:v>
                </c:pt>
                <c:pt idx="18">
                  <c:v>0.1424999999999997</c:v>
                </c:pt>
                <c:pt idx="19">
                  <c:v>0.07312499999999961</c:v>
                </c:pt>
                <c:pt idx="20">
                  <c:v>-3.3306690738754696E-16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Integrals'!$C$20:$W$20</c:f>
              <c:numCache>
                <c:ptCount val="21"/>
                <c:pt idx="0">
                  <c:v>0.6975</c:v>
                </c:pt>
                <c:pt idx="1">
                  <c:v>0.6957562500000001</c:v>
                </c:pt>
                <c:pt idx="2">
                  <c:v>0.690525</c:v>
                </c:pt>
                <c:pt idx="3">
                  <c:v>0.6818062500000001</c:v>
                </c:pt>
                <c:pt idx="4">
                  <c:v>0.6696</c:v>
                </c:pt>
                <c:pt idx="5">
                  <c:v>0.65390625</c:v>
                </c:pt>
                <c:pt idx="6">
                  <c:v>0.634725</c:v>
                </c:pt>
                <c:pt idx="7">
                  <c:v>0.6120562500000001</c:v>
                </c:pt>
                <c:pt idx="8">
                  <c:v>0.5859000000000001</c:v>
                </c:pt>
                <c:pt idx="9">
                  <c:v>0.5562562500000001</c:v>
                </c:pt>
                <c:pt idx="10">
                  <c:v>0.5231250000000001</c:v>
                </c:pt>
                <c:pt idx="11">
                  <c:v>0.48650625000000003</c:v>
                </c:pt>
                <c:pt idx="12">
                  <c:v>0.4464</c:v>
                </c:pt>
                <c:pt idx="13">
                  <c:v>0.4028062499999999</c:v>
                </c:pt>
                <c:pt idx="14">
                  <c:v>0.35572499999999996</c:v>
                </c:pt>
                <c:pt idx="15">
                  <c:v>0.30515624999999985</c:v>
                </c:pt>
                <c:pt idx="16">
                  <c:v>0.2510999999999998</c:v>
                </c:pt>
                <c:pt idx="17">
                  <c:v>0.19355624999999974</c:v>
                </c:pt>
                <c:pt idx="18">
                  <c:v>0.13252499999999973</c:v>
                </c:pt>
                <c:pt idx="19">
                  <c:v>0.06800624999999963</c:v>
                </c:pt>
                <c:pt idx="20">
                  <c:v>-3.097522238704187E-16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Integrals'!$C$21:$W$21</c:f>
              <c:numCache>
                <c:ptCount val="21"/>
                <c:pt idx="0">
                  <c:v>0.64</c:v>
                </c:pt>
                <c:pt idx="1">
                  <c:v>0.6384000000000001</c:v>
                </c:pt>
                <c:pt idx="2">
                  <c:v>0.6336</c:v>
                </c:pt>
                <c:pt idx="3">
                  <c:v>0.6256</c:v>
                </c:pt>
                <c:pt idx="4">
                  <c:v>0.6144</c:v>
                </c:pt>
                <c:pt idx="5">
                  <c:v>0.6</c:v>
                </c:pt>
                <c:pt idx="6">
                  <c:v>0.5824</c:v>
                </c:pt>
                <c:pt idx="7">
                  <c:v>0.5616000000000001</c:v>
                </c:pt>
                <c:pt idx="8">
                  <c:v>0.5376000000000001</c:v>
                </c:pt>
                <c:pt idx="9">
                  <c:v>0.5104000000000001</c:v>
                </c:pt>
                <c:pt idx="10">
                  <c:v>0.48</c:v>
                </c:pt>
                <c:pt idx="11">
                  <c:v>0.4464</c:v>
                </c:pt>
                <c:pt idx="12">
                  <c:v>0.4096</c:v>
                </c:pt>
                <c:pt idx="13">
                  <c:v>0.36959999999999993</c:v>
                </c:pt>
                <c:pt idx="14">
                  <c:v>0.32639999999999997</c:v>
                </c:pt>
                <c:pt idx="15">
                  <c:v>0.27999999999999986</c:v>
                </c:pt>
                <c:pt idx="16">
                  <c:v>0.23039999999999985</c:v>
                </c:pt>
                <c:pt idx="17">
                  <c:v>0.17759999999999976</c:v>
                </c:pt>
                <c:pt idx="18">
                  <c:v>0.12159999999999975</c:v>
                </c:pt>
                <c:pt idx="19">
                  <c:v>0.062399999999999664</c:v>
                </c:pt>
                <c:pt idx="20">
                  <c:v>-2.842170943040401E-16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Integrals'!$C$22:$W$22</c:f>
              <c:numCache>
                <c:ptCount val="21"/>
                <c:pt idx="0">
                  <c:v>0.5774999999999999</c:v>
                </c:pt>
                <c:pt idx="1">
                  <c:v>0.5760562499999999</c:v>
                </c:pt>
                <c:pt idx="2">
                  <c:v>0.5717249999999999</c:v>
                </c:pt>
                <c:pt idx="3">
                  <c:v>0.5645062499999999</c:v>
                </c:pt>
                <c:pt idx="4">
                  <c:v>0.5543999999999999</c:v>
                </c:pt>
                <c:pt idx="5">
                  <c:v>0.5414062499999999</c:v>
                </c:pt>
                <c:pt idx="6">
                  <c:v>0.5255249999999999</c:v>
                </c:pt>
                <c:pt idx="7">
                  <c:v>0.5067562499999999</c:v>
                </c:pt>
                <c:pt idx="8">
                  <c:v>0.4851</c:v>
                </c:pt>
                <c:pt idx="9">
                  <c:v>0.46055625</c:v>
                </c:pt>
                <c:pt idx="10">
                  <c:v>0.4331249999999999</c:v>
                </c:pt>
                <c:pt idx="11">
                  <c:v>0.4028062499999999</c:v>
                </c:pt>
                <c:pt idx="12">
                  <c:v>0.36959999999999993</c:v>
                </c:pt>
                <c:pt idx="13">
                  <c:v>0.3335062499999999</c:v>
                </c:pt>
                <c:pt idx="14">
                  <c:v>0.29452499999999987</c:v>
                </c:pt>
                <c:pt idx="15">
                  <c:v>0.2526562499999998</c:v>
                </c:pt>
                <c:pt idx="16">
                  <c:v>0.20789999999999983</c:v>
                </c:pt>
                <c:pt idx="17">
                  <c:v>0.16025624999999977</c:v>
                </c:pt>
                <c:pt idx="18">
                  <c:v>0.10972499999999975</c:v>
                </c:pt>
                <c:pt idx="19">
                  <c:v>0.05630624999999969</c:v>
                </c:pt>
                <c:pt idx="20">
                  <c:v>-2.564615186884111E-16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Integrals'!$C$23:$W$23</c:f>
              <c:numCache>
                <c:ptCount val="21"/>
                <c:pt idx="0">
                  <c:v>0.51</c:v>
                </c:pt>
                <c:pt idx="1">
                  <c:v>0.508725</c:v>
                </c:pt>
                <c:pt idx="2">
                  <c:v>0.5049</c:v>
                </c:pt>
                <c:pt idx="3">
                  <c:v>0.49852500000000005</c:v>
                </c:pt>
                <c:pt idx="4">
                  <c:v>0.4896</c:v>
                </c:pt>
                <c:pt idx="5">
                  <c:v>0.478125</c:v>
                </c:pt>
                <c:pt idx="6">
                  <c:v>0.4641</c:v>
                </c:pt>
                <c:pt idx="7">
                  <c:v>0.44752500000000006</c:v>
                </c:pt>
                <c:pt idx="8">
                  <c:v>0.42840000000000006</c:v>
                </c:pt>
                <c:pt idx="9">
                  <c:v>0.40672500000000006</c:v>
                </c:pt>
                <c:pt idx="10">
                  <c:v>0.3825</c:v>
                </c:pt>
                <c:pt idx="11">
                  <c:v>0.355725</c:v>
                </c:pt>
                <c:pt idx="12">
                  <c:v>0.3264</c:v>
                </c:pt>
                <c:pt idx="13">
                  <c:v>0.294525</c:v>
                </c:pt>
                <c:pt idx="14">
                  <c:v>0.26009999999999994</c:v>
                </c:pt>
                <c:pt idx="15">
                  <c:v>0.22312499999999988</c:v>
                </c:pt>
                <c:pt idx="16">
                  <c:v>0.18359999999999987</c:v>
                </c:pt>
                <c:pt idx="17">
                  <c:v>0.14152499999999982</c:v>
                </c:pt>
                <c:pt idx="18">
                  <c:v>0.0968999999999998</c:v>
                </c:pt>
                <c:pt idx="19">
                  <c:v>0.049724999999999735</c:v>
                </c:pt>
                <c:pt idx="20">
                  <c:v>-2.2648549702353194E-16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Integrals'!$C$24:$W$24</c:f>
              <c:numCache>
                <c:ptCount val="21"/>
                <c:pt idx="0">
                  <c:v>0.4375</c:v>
                </c:pt>
                <c:pt idx="1">
                  <c:v>0.43640625</c:v>
                </c:pt>
                <c:pt idx="2">
                  <c:v>0.433125</c:v>
                </c:pt>
                <c:pt idx="3">
                  <c:v>0.42765625</c:v>
                </c:pt>
                <c:pt idx="4">
                  <c:v>0.42</c:v>
                </c:pt>
                <c:pt idx="5">
                  <c:v>0.41015625</c:v>
                </c:pt>
                <c:pt idx="6">
                  <c:v>0.398125</c:v>
                </c:pt>
                <c:pt idx="7">
                  <c:v>0.38390625</c:v>
                </c:pt>
                <c:pt idx="8">
                  <c:v>0.36750000000000005</c:v>
                </c:pt>
                <c:pt idx="9">
                  <c:v>0.34890625000000003</c:v>
                </c:pt>
                <c:pt idx="10">
                  <c:v>0.328125</c:v>
                </c:pt>
                <c:pt idx="11">
                  <c:v>0.30515625</c:v>
                </c:pt>
                <c:pt idx="12">
                  <c:v>0.28</c:v>
                </c:pt>
                <c:pt idx="13">
                  <c:v>0.25265624999999997</c:v>
                </c:pt>
                <c:pt idx="14">
                  <c:v>0.22312499999999996</c:v>
                </c:pt>
                <c:pt idx="15">
                  <c:v>0.1914062499999999</c:v>
                </c:pt>
                <c:pt idx="16">
                  <c:v>0.1574999999999999</c:v>
                </c:pt>
                <c:pt idx="17">
                  <c:v>0.12140624999999984</c:v>
                </c:pt>
                <c:pt idx="18">
                  <c:v>0.08312499999999984</c:v>
                </c:pt>
                <c:pt idx="19">
                  <c:v>0.04265624999999977</c:v>
                </c:pt>
                <c:pt idx="20">
                  <c:v>-1.942890293094024E-16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Integrals'!$C$25:$W$25</c:f>
              <c:numCache>
                <c:ptCount val="21"/>
                <c:pt idx="0">
                  <c:v>0.3599999999999999</c:v>
                </c:pt>
                <c:pt idx="1">
                  <c:v>0.3590999999999999</c:v>
                </c:pt>
                <c:pt idx="2">
                  <c:v>0.3563999999999999</c:v>
                </c:pt>
                <c:pt idx="3">
                  <c:v>0.3518999999999999</c:v>
                </c:pt>
                <c:pt idx="4">
                  <c:v>0.34559999999999985</c:v>
                </c:pt>
                <c:pt idx="5">
                  <c:v>0.3374999999999999</c:v>
                </c:pt>
                <c:pt idx="6">
                  <c:v>0.3275999999999999</c:v>
                </c:pt>
                <c:pt idx="7">
                  <c:v>0.3158999999999999</c:v>
                </c:pt>
                <c:pt idx="8">
                  <c:v>0.30239999999999995</c:v>
                </c:pt>
                <c:pt idx="9">
                  <c:v>0.2870999999999999</c:v>
                </c:pt>
                <c:pt idx="10">
                  <c:v>0.2699999999999999</c:v>
                </c:pt>
                <c:pt idx="11">
                  <c:v>0.25109999999999993</c:v>
                </c:pt>
                <c:pt idx="12">
                  <c:v>0.23039999999999994</c:v>
                </c:pt>
                <c:pt idx="13">
                  <c:v>0.2078999999999999</c:v>
                </c:pt>
                <c:pt idx="14">
                  <c:v>0.1835999999999999</c:v>
                </c:pt>
                <c:pt idx="15">
                  <c:v>0.15749999999999986</c:v>
                </c:pt>
                <c:pt idx="16">
                  <c:v>0.12959999999999988</c:v>
                </c:pt>
                <c:pt idx="17">
                  <c:v>0.09989999999999984</c:v>
                </c:pt>
                <c:pt idx="18">
                  <c:v>0.06839999999999984</c:v>
                </c:pt>
                <c:pt idx="19">
                  <c:v>0.0350999999999998</c:v>
                </c:pt>
                <c:pt idx="20">
                  <c:v>-1.5987211554602249E-16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Integrals'!$C$26:$W$26</c:f>
              <c:numCache>
                <c:ptCount val="21"/>
                <c:pt idx="0">
                  <c:v>0.2775000000000001</c:v>
                </c:pt>
                <c:pt idx="1">
                  <c:v>0.2768062500000001</c:v>
                </c:pt>
                <c:pt idx="2">
                  <c:v>0.27472500000000005</c:v>
                </c:pt>
                <c:pt idx="3">
                  <c:v>0.2712562500000001</c:v>
                </c:pt>
                <c:pt idx="4">
                  <c:v>0.2664000000000001</c:v>
                </c:pt>
                <c:pt idx="5">
                  <c:v>0.2601562500000001</c:v>
                </c:pt>
                <c:pt idx="6">
                  <c:v>0.25252500000000005</c:v>
                </c:pt>
                <c:pt idx="7">
                  <c:v>0.2435062500000001</c:v>
                </c:pt>
                <c:pt idx="8">
                  <c:v>0.23310000000000008</c:v>
                </c:pt>
                <c:pt idx="9">
                  <c:v>0.2213062500000001</c:v>
                </c:pt>
                <c:pt idx="10">
                  <c:v>0.20812500000000006</c:v>
                </c:pt>
                <c:pt idx="11">
                  <c:v>0.19355625000000007</c:v>
                </c:pt>
                <c:pt idx="12">
                  <c:v>0.17760000000000006</c:v>
                </c:pt>
                <c:pt idx="13">
                  <c:v>0.16025625000000002</c:v>
                </c:pt>
                <c:pt idx="14">
                  <c:v>0.141525</c:v>
                </c:pt>
                <c:pt idx="15">
                  <c:v>0.12140624999999998</c:v>
                </c:pt>
                <c:pt idx="16">
                  <c:v>0.09989999999999996</c:v>
                </c:pt>
                <c:pt idx="17">
                  <c:v>0.07700624999999992</c:v>
                </c:pt>
                <c:pt idx="18">
                  <c:v>0.05272499999999991</c:v>
                </c:pt>
                <c:pt idx="19">
                  <c:v>0.02705624999999986</c:v>
                </c:pt>
                <c:pt idx="20">
                  <c:v>-1.232347557333924E-16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Integrals'!$C$27:$W$27</c:f>
              <c:numCache>
                <c:ptCount val="21"/>
                <c:pt idx="0">
                  <c:v>0.18999999999999995</c:v>
                </c:pt>
                <c:pt idx="1">
                  <c:v>0.18952499999999994</c:v>
                </c:pt>
                <c:pt idx="2">
                  <c:v>0.18809999999999993</c:v>
                </c:pt>
                <c:pt idx="3">
                  <c:v>0.18572499999999995</c:v>
                </c:pt>
                <c:pt idx="4">
                  <c:v>0.18239999999999995</c:v>
                </c:pt>
                <c:pt idx="5">
                  <c:v>0.17812499999999995</c:v>
                </c:pt>
                <c:pt idx="6">
                  <c:v>0.17289999999999997</c:v>
                </c:pt>
                <c:pt idx="7">
                  <c:v>0.16672499999999996</c:v>
                </c:pt>
                <c:pt idx="8">
                  <c:v>0.15959999999999996</c:v>
                </c:pt>
                <c:pt idx="9">
                  <c:v>0.15152499999999997</c:v>
                </c:pt>
                <c:pt idx="10">
                  <c:v>0.14249999999999996</c:v>
                </c:pt>
                <c:pt idx="11">
                  <c:v>0.13252499999999998</c:v>
                </c:pt>
                <c:pt idx="12">
                  <c:v>0.12159999999999997</c:v>
                </c:pt>
                <c:pt idx="13">
                  <c:v>0.10972499999999995</c:v>
                </c:pt>
                <c:pt idx="14">
                  <c:v>0.09689999999999996</c:v>
                </c:pt>
                <c:pt idx="15">
                  <c:v>0.08312499999999994</c:v>
                </c:pt>
                <c:pt idx="16">
                  <c:v>0.06839999999999993</c:v>
                </c:pt>
                <c:pt idx="17">
                  <c:v>0.05272499999999992</c:v>
                </c:pt>
                <c:pt idx="18">
                  <c:v>0.03609999999999992</c:v>
                </c:pt>
                <c:pt idx="19">
                  <c:v>0.018524999999999896</c:v>
                </c:pt>
                <c:pt idx="20">
                  <c:v>-8.437694987151187E-17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Integrals'!$C$28:$W$28</c:f>
              <c:numCache>
                <c:ptCount val="21"/>
                <c:pt idx="0">
                  <c:v>0.09750000000000003</c:v>
                </c:pt>
                <c:pt idx="1">
                  <c:v>0.09725625000000003</c:v>
                </c:pt>
                <c:pt idx="2">
                  <c:v>0.09652500000000003</c:v>
                </c:pt>
                <c:pt idx="3">
                  <c:v>0.09530625000000004</c:v>
                </c:pt>
                <c:pt idx="4">
                  <c:v>0.09360000000000003</c:v>
                </c:pt>
                <c:pt idx="5">
                  <c:v>0.09140625000000002</c:v>
                </c:pt>
                <c:pt idx="6">
                  <c:v>0.08872500000000003</c:v>
                </c:pt>
                <c:pt idx="7">
                  <c:v>0.08555625000000003</c:v>
                </c:pt>
                <c:pt idx="8">
                  <c:v>0.08190000000000003</c:v>
                </c:pt>
                <c:pt idx="9">
                  <c:v>0.07775625000000004</c:v>
                </c:pt>
                <c:pt idx="10">
                  <c:v>0.07312500000000002</c:v>
                </c:pt>
                <c:pt idx="11">
                  <c:v>0.06800625000000002</c:v>
                </c:pt>
                <c:pt idx="12">
                  <c:v>0.06240000000000002</c:v>
                </c:pt>
                <c:pt idx="13">
                  <c:v>0.05630625000000001</c:v>
                </c:pt>
                <c:pt idx="14">
                  <c:v>0.049725000000000005</c:v>
                </c:pt>
                <c:pt idx="15">
                  <c:v>0.04265624999999999</c:v>
                </c:pt>
                <c:pt idx="16">
                  <c:v>0.035099999999999985</c:v>
                </c:pt>
                <c:pt idx="17">
                  <c:v>0.027056249999999973</c:v>
                </c:pt>
                <c:pt idx="18">
                  <c:v>0.01852499999999997</c:v>
                </c:pt>
                <c:pt idx="19">
                  <c:v>0.009506249999999952</c:v>
                </c:pt>
                <c:pt idx="20">
                  <c:v>-4.329869796038112E-17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'Volume Integrals'!$C$29:$W$29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2763281"/>
        <c:axId val="49325210"/>
        <c:axId val="41273707"/>
      </c:surface3D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63281"/>
        <c:crossesAt val="1"/>
        <c:crossBetween val="between"/>
        <c:dispUnits/>
      </c:valAx>
      <c:ser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32521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4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8</xdr:row>
      <xdr:rowOff>133350</xdr:rowOff>
    </xdr:from>
    <xdr:to>
      <xdr:col>20</xdr:col>
      <xdr:colOff>19050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3048000" y="1447800"/>
        <a:ext cx="3390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190500</xdr:colOff>
      <xdr:row>36</xdr:row>
      <xdr:rowOff>47625</xdr:rowOff>
    </xdr:from>
    <xdr:to>
      <xdr:col>25</xdr:col>
      <xdr:colOff>342900</xdr:colOff>
      <xdr:row>51</xdr:row>
      <xdr:rowOff>19050</xdr:rowOff>
    </xdr:to>
    <xdr:grpSp>
      <xdr:nvGrpSpPr>
        <xdr:cNvPr id="2" name="Group 12"/>
        <xdr:cNvGrpSpPr>
          <a:grpSpLocks/>
        </xdr:cNvGrpSpPr>
      </xdr:nvGrpSpPr>
      <xdr:grpSpPr>
        <a:xfrm>
          <a:off x="7553325" y="5915025"/>
          <a:ext cx="1371600" cy="2400300"/>
          <a:chOff x="793" y="621"/>
          <a:chExt cx="144" cy="252"/>
        </a:xfrm>
        <a:solidFill>
          <a:srgbClr val="FFFFFF"/>
        </a:solidFill>
      </xdr:grpSpPr>
      <xdr:sp>
        <xdr:nvSpPr>
          <xdr:cNvPr id="3" name="Polygon 11"/>
          <xdr:cNvSpPr>
            <a:spLocks/>
          </xdr:cNvSpPr>
        </xdr:nvSpPr>
        <xdr:spPr>
          <a:xfrm>
            <a:off x="847" y="728"/>
            <a:ext cx="90" cy="131"/>
          </a:xfrm>
          <a:custGeom>
            <a:pathLst>
              <a:path h="131" w="90">
                <a:moveTo>
                  <a:pt x="90" y="131"/>
                </a:moveTo>
                <a:lnTo>
                  <a:pt x="90" y="10"/>
                </a:lnTo>
                <a:lnTo>
                  <a:pt x="11" y="0"/>
                </a:lnTo>
                <a:lnTo>
                  <a:pt x="0" y="111"/>
                </a:lnTo>
                <a:lnTo>
                  <a:pt x="90" y="131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Polygon 10"/>
          <xdr:cNvSpPr>
            <a:spLocks/>
          </xdr:cNvSpPr>
        </xdr:nvSpPr>
        <xdr:spPr>
          <a:xfrm>
            <a:off x="793" y="622"/>
            <a:ext cx="82" cy="200"/>
          </a:xfrm>
          <a:custGeom>
            <a:pathLst>
              <a:path h="200" w="82">
                <a:moveTo>
                  <a:pt x="0" y="0"/>
                </a:moveTo>
                <a:lnTo>
                  <a:pt x="0" y="200"/>
                </a:lnTo>
                <a:lnTo>
                  <a:pt x="82" y="183"/>
                </a:lnTo>
                <a:lnTo>
                  <a:pt x="77" y="7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 rot="2398925">
            <a:off x="798" y="809"/>
            <a:ext cx="135" cy="63"/>
          </a:xfrm>
          <a:prstGeom prst="parallelogram">
            <a:avLst>
              <a:gd name="adj" fmla="val -11680"/>
            </a:avLst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793" y="621"/>
            <a:ext cx="0" cy="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6"/>
          <xdr:cNvSpPr>
            <a:spLocks/>
          </xdr:cNvSpPr>
        </xdr:nvSpPr>
        <xdr:spPr>
          <a:xfrm>
            <a:off x="858" y="778"/>
            <a:ext cx="0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7"/>
          <xdr:cNvSpPr>
            <a:spLocks/>
          </xdr:cNvSpPr>
        </xdr:nvSpPr>
        <xdr:spPr>
          <a:xfrm>
            <a:off x="874" y="666"/>
            <a:ext cx="0" cy="1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8"/>
          <xdr:cNvSpPr>
            <a:spLocks/>
          </xdr:cNvSpPr>
        </xdr:nvSpPr>
        <xdr:spPr>
          <a:xfrm>
            <a:off x="937" y="738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9"/>
          <xdr:cNvSpPr>
            <a:spLocks/>
          </xdr:cNvSpPr>
        </xdr:nvSpPr>
        <xdr:spPr>
          <a:xfrm>
            <a:off x="793" y="621"/>
            <a:ext cx="144" cy="158"/>
          </a:xfrm>
          <a:custGeom>
            <a:pathLst>
              <a:path h="2370" w="2160">
                <a:moveTo>
                  <a:pt x="0" y="0"/>
                </a:moveTo>
                <a:lnTo>
                  <a:pt x="1215" y="675"/>
                </a:lnTo>
                <a:lnTo>
                  <a:pt x="2160" y="1755"/>
                </a:lnTo>
                <a:lnTo>
                  <a:pt x="975" y="2370"/>
                </a:lnTo>
                <a:lnTo>
                  <a:pt x="0" y="0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5"/>
  <sheetViews>
    <sheetView workbookViewId="0" topLeftCell="A1">
      <selection activeCell="Q13" sqref="Q12:Q13"/>
    </sheetView>
  </sheetViews>
  <sheetFormatPr defaultColWidth="9.140625" defaultRowHeight="12.75"/>
  <cols>
    <col min="1" max="1" width="2.140625" style="0" customWidth="1"/>
    <col min="2" max="2" width="8.57421875" style="0" customWidth="1"/>
    <col min="3" max="3" width="11.8515625" style="0" customWidth="1"/>
    <col min="4" max="4" width="2.00390625" style="0" customWidth="1"/>
    <col min="5" max="5" width="3.8515625" style="0" customWidth="1"/>
    <col min="6" max="6" width="5.7109375" style="0" customWidth="1"/>
    <col min="8" max="10" width="9.57421875" style="0" bestFit="1" customWidth="1"/>
  </cols>
  <sheetData>
    <row r="1" spans="6:10" ht="12.75">
      <c r="F1" s="8"/>
      <c r="G1" s="9" t="s">
        <v>12</v>
      </c>
      <c r="H1" s="10">
        <f>SUM(H5:H105)</f>
        <v>2095.379700000016</v>
      </c>
      <c r="I1" s="10">
        <f>SUM(I5:I105)</f>
        <v>2128.679700000016</v>
      </c>
      <c r="J1" s="10">
        <f>SUM(J5:J105)</f>
        <v>2112.0297000000164</v>
      </c>
    </row>
    <row r="2" spans="2:12" ht="12.75">
      <c r="B2" s="8" t="s">
        <v>13</v>
      </c>
      <c r="C2" s="8"/>
      <c r="F2" s="8"/>
      <c r="G2" s="9" t="s">
        <v>14</v>
      </c>
      <c r="H2" s="7">
        <f>(H1-$C$17)/$C$17*100</f>
        <v>-0.7869460227265211</v>
      </c>
      <c r="I2" s="7">
        <f>(I1-$C$17)/$C$17*100</f>
        <v>0.7897585227280328</v>
      </c>
      <c r="J2" s="7">
        <f>(J1-$C$17)/$C$17*100</f>
        <v>0.0014062500007774113</v>
      </c>
      <c r="L2" s="11"/>
    </row>
    <row r="3" spans="8:12" ht="12.75">
      <c r="H3" t="s">
        <v>15</v>
      </c>
      <c r="L3" s="11"/>
    </row>
    <row r="4" spans="5:10" ht="12.75">
      <c r="E4" s="12" t="s">
        <v>16</v>
      </c>
      <c r="F4" s="12" t="s">
        <v>2</v>
      </c>
      <c r="G4" s="12" t="s">
        <v>3</v>
      </c>
      <c r="H4" s="12" t="s">
        <v>17</v>
      </c>
      <c r="I4" s="12" t="s">
        <v>18</v>
      </c>
      <c r="J4" s="12" t="s">
        <v>19</v>
      </c>
    </row>
    <row r="5" spans="2:10" ht="12.75">
      <c r="B5" s="8" t="s">
        <v>20</v>
      </c>
      <c r="C5" s="4" t="s">
        <v>21</v>
      </c>
      <c r="E5">
        <v>0</v>
      </c>
      <c r="F5" s="11">
        <f>C6</f>
        <v>4</v>
      </c>
      <c r="G5" s="13">
        <f>4*F5^3-2*F5</f>
        <v>248</v>
      </c>
      <c r="H5" s="14">
        <f aca="true" t="shared" si="0" ref="H5:H68">G5*C$10</f>
        <v>7.4399999999999995</v>
      </c>
      <c r="I5" s="15" t="s">
        <v>22</v>
      </c>
      <c r="J5" s="15" t="s">
        <v>22</v>
      </c>
    </row>
    <row r="6" spans="2:10" ht="12.75">
      <c r="B6" s="8" t="s">
        <v>23</v>
      </c>
      <c r="C6" s="4">
        <v>4</v>
      </c>
      <c r="E6">
        <v>1</v>
      </c>
      <c r="F6" s="11">
        <f>F5+C$10</f>
        <v>4.03</v>
      </c>
      <c r="G6" s="13">
        <f aca="true" t="shared" si="1" ref="G6:G69">4*F6^3-2*F6</f>
        <v>253.74330800000007</v>
      </c>
      <c r="H6" s="14">
        <f t="shared" si="0"/>
        <v>7.612299240000002</v>
      </c>
      <c r="I6" s="14">
        <f>G6*C$10</f>
        <v>7.612299240000002</v>
      </c>
      <c r="J6" s="14">
        <f>0.5*(G5+G6)*C$10</f>
        <v>7.526149620000001</v>
      </c>
    </row>
    <row r="7" spans="2:10" ht="12.75">
      <c r="B7" s="8" t="s">
        <v>24</v>
      </c>
      <c r="C7" s="4">
        <v>7</v>
      </c>
      <c r="E7">
        <v>2</v>
      </c>
      <c r="F7" s="11">
        <f aca="true" t="shared" si="2" ref="F7:F70">F6+C$10</f>
        <v>4.0600000000000005</v>
      </c>
      <c r="G7" s="13">
        <f t="shared" si="1"/>
        <v>259.57366400000006</v>
      </c>
      <c r="H7" s="14">
        <f t="shared" si="0"/>
        <v>7.787209920000001</v>
      </c>
      <c r="I7" s="14">
        <f aca="true" t="shared" si="3" ref="I7:I70">G7*C$10</f>
        <v>7.787209920000001</v>
      </c>
      <c r="J7" s="14">
        <f aca="true" t="shared" si="4" ref="J7:J70">0.5*(G6+G7)*C$10</f>
        <v>7.6997545800000005</v>
      </c>
    </row>
    <row r="8" spans="5:10" ht="12.75">
      <c r="E8">
        <v>3</v>
      </c>
      <c r="F8" s="11">
        <f t="shared" si="2"/>
        <v>4.090000000000001</v>
      </c>
      <c r="G8" s="13">
        <f t="shared" si="1"/>
        <v>265.4917160000001</v>
      </c>
      <c r="H8" s="14">
        <f t="shared" si="0"/>
        <v>7.964751480000003</v>
      </c>
      <c r="I8" s="14">
        <f t="shared" si="3"/>
        <v>7.964751480000003</v>
      </c>
      <c r="J8" s="14">
        <f t="shared" si="4"/>
        <v>7.875980700000003</v>
      </c>
    </row>
    <row r="9" spans="5:10" ht="12.75">
      <c r="E9">
        <v>4</v>
      </c>
      <c r="F9" s="11">
        <f t="shared" si="2"/>
        <v>4.120000000000001</v>
      </c>
      <c r="G9" s="13">
        <f t="shared" si="1"/>
        <v>271.4981120000002</v>
      </c>
      <c r="H9" s="14">
        <f t="shared" si="0"/>
        <v>8.144943360000006</v>
      </c>
      <c r="I9" s="14">
        <f t="shared" si="3"/>
        <v>8.144943360000006</v>
      </c>
      <c r="J9" s="14">
        <f t="shared" si="4"/>
        <v>8.054847420000005</v>
      </c>
    </row>
    <row r="10" spans="2:10" ht="12.75">
      <c r="B10" s="8" t="s">
        <v>1</v>
      </c>
      <c r="C10">
        <f>(C7-C6)/100</f>
        <v>0.03</v>
      </c>
      <c r="E10">
        <v>5</v>
      </c>
      <c r="F10" s="11">
        <f t="shared" si="2"/>
        <v>4.150000000000001</v>
      </c>
      <c r="G10" s="13">
        <f t="shared" si="1"/>
        <v>277.59350000000023</v>
      </c>
      <c r="H10" s="14">
        <f t="shared" si="0"/>
        <v>8.327805000000007</v>
      </c>
      <c r="I10" s="14">
        <f t="shared" si="3"/>
        <v>8.327805000000007</v>
      </c>
      <c r="J10" s="14">
        <f t="shared" si="4"/>
        <v>8.236374180000006</v>
      </c>
    </row>
    <row r="11" spans="5:10" ht="12.75">
      <c r="E11">
        <v>6</v>
      </c>
      <c r="F11" s="11">
        <f t="shared" si="2"/>
        <v>4.1800000000000015</v>
      </c>
      <c r="G11" s="13">
        <f t="shared" si="1"/>
        <v>283.7785280000003</v>
      </c>
      <c r="H11" s="14">
        <f t="shared" si="0"/>
        <v>8.513355840000008</v>
      </c>
      <c r="I11" s="14">
        <f t="shared" si="3"/>
        <v>8.513355840000008</v>
      </c>
      <c r="J11" s="14">
        <f t="shared" si="4"/>
        <v>8.420580420000007</v>
      </c>
    </row>
    <row r="12" spans="2:10" ht="12.75">
      <c r="B12" s="8" t="s">
        <v>25</v>
      </c>
      <c r="C12" s="8"/>
      <c r="E12">
        <v>7</v>
      </c>
      <c r="F12" s="11">
        <f t="shared" si="2"/>
        <v>4.210000000000002</v>
      </c>
      <c r="G12" s="13">
        <f t="shared" si="1"/>
        <v>290.05384400000037</v>
      </c>
      <c r="H12" s="14">
        <f t="shared" si="0"/>
        <v>8.70161532000001</v>
      </c>
      <c r="I12" s="14">
        <f t="shared" si="3"/>
        <v>8.70161532000001</v>
      </c>
      <c r="J12" s="14">
        <f t="shared" si="4"/>
        <v>8.60748558000001</v>
      </c>
    </row>
    <row r="13" spans="3:10" ht="12.75">
      <c r="C13" s="7" t="s">
        <v>26</v>
      </c>
      <c r="E13">
        <v>8</v>
      </c>
      <c r="F13" s="11">
        <f t="shared" si="2"/>
        <v>4.240000000000002</v>
      </c>
      <c r="G13" s="13">
        <f t="shared" si="1"/>
        <v>296.4200960000004</v>
      </c>
      <c r="H13" s="14">
        <f t="shared" si="0"/>
        <v>8.89260288000001</v>
      </c>
      <c r="I13" s="14">
        <f t="shared" si="3"/>
        <v>8.89260288000001</v>
      </c>
      <c r="J13" s="14">
        <f t="shared" si="4"/>
        <v>8.79710910000001</v>
      </c>
    </row>
    <row r="14" spans="2:10" ht="12.75">
      <c r="B14" s="8" t="s">
        <v>27</v>
      </c>
      <c r="C14" s="8"/>
      <c r="E14">
        <v>9</v>
      </c>
      <c r="F14" s="11">
        <f t="shared" si="2"/>
        <v>4.270000000000002</v>
      </c>
      <c r="G14" s="13">
        <f t="shared" si="1"/>
        <v>302.87793200000044</v>
      </c>
      <c r="H14" s="14">
        <f t="shared" si="0"/>
        <v>9.086337960000012</v>
      </c>
      <c r="I14" s="14">
        <f t="shared" si="3"/>
        <v>9.086337960000012</v>
      </c>
      <c r="J14" s="14">
        <f t="shared" si="4"/>
        <v>8.989470420000012</v>
      </c>
    </row>
    <row r="15" spans="2:10" ht="12.75">
      <c r="B15" s="8" t="s">
        <v>28</v>
      </c>
      <c r="C15" s="16">
        <f>C6^4-C6^2</f>
        <v>240</v>
      </c>
      <c r="E15">
        <v>10</v>
      </c>
      <c r="F15" s="11">
        <f t="shared" si="2"/>
        <v>4.3000000000000025</v>
      </c>
      <c r="G15" s="13">
        <f t="shared" si="1"/>
        <v>309.4280000000005</v>
      </c>
      <c r="H15" s="14">
        <f t="shared" si="0"/>
        <v>9.282840000000014</v>
      </c>
      <c r="I15" s="14">
        <f t="shared" si="3"/>
        <v>9.282840000000014</v>
      </c>
      <c r="J15" s="14">
        <f t="shared" si="4"/>
        <v>9.184588980000013</v>
      </c>
    </row>
    <row r="16" spans="2:10" ht="12.75">
      <c r="B16" s="8" t="s">
        <v>29</v>
      </c>
      <c r="C16" s="16">
        <f>C7^4-C7^2</f>
        <v>2352</v>
      </c>
      <c r="E16">
        <v>11</v>
      </c>
      <c r="F16" s="11">
        <f t="shared" si="2"/>
        <v>4.330000000000003</v>
      </c>
      <c r="G16" s="13">
        <f t="shared" si="1"/>
        <v>316.0709480000006</v>
      </c>
      <c r="H16" s="14">
        <f t="shared" si="0"/>
        <v>9.482128440000018</v>
      </c>
      <c r="I16" s="14">
        <f t="shared" si="3"/>
        <v>9.482128440000018</v>
      </c>
      <c r="J16" s="14">
        <f t="shared" si="4"/>
        <v>9.382484220000016</v>
      </c>
    </row>
    <row r="17" spans="2:10" ht="12.75">
      <c r="B17" s="8" t="s">
        <v>30</v>
      </c>
      <c r="C17" s="17">
        <f>C16-C15</f>
        <v>2112</v>
      </c>
      <c r="E17">
        <v>12</v>
      </c>
      <c r="F17" s="11">
        <f t="shared" si="2"/>
        <v>4.360000000000003</v>
      </c>
      <c r="G17" s="13">
        <f t="shared" si="1"/>
        <v>322.80742400000065</v>
      </c>
      <c r="H17" s="14">
        <f t="shared" si="0"/>
        <v>9.684222720000019</v>
      </c>
      <c r="I17" s="14">
        <f t="shared" si="3"/>
        <v>9.684222720000019</v>
      </c>
      <c r="J17" s="14">
        <f t="shared" si="4"/>
        <v>9.583175580000018</v>
      </c>
    </row>
    <row r="18" spans="5:10" ht="12.75">
      <c r="E18">
        <v>13</v>
      </c>
      <c r="F18" s="11">
        <f t="shared" si="2"/>
        <v>4.390000000000003</v>
      </c>
      <c r="G18" s="13">
        <f t="shared" si="1"/>
        <v>329.6380760000007</v>
      </c>
      <c r="H18" s="14">
        <f t="shared" si="0"/>
        <v>9.889142280000021</v>
      </c>
      <c r="I18" s="14">
        <f t="shared" si="3"/>
        <v>9.889142280000021</v>
      </c>
      <c r="J18" s="14">
        <f t="shared" si="4"/>
        <v>9.78668250000002</v>
      </c>
    </row>
    <row r="19" spans="5:10" ht="12.75">
      <c r="E19">
        <v>14</v>
      </c>
      <c r="F19" s="11">
        <f t="shared" si="2"/>
        <v>4.4200000000000035</v>
      </c>
      <c r="G19" s="13">
        <f t="shared" si="1"/>
        <v>336.5635520000008</v>
      </c>
      <c r="H19" s="14">
        <f t="shared" si="0"/>
        <v>10.096906560000024</v>
      </c>
      <c r="I19" s="14">
        <f t="shared" si="3"/>
        <v>10.096906560000024</v>
      </c>
      <c r="J19" s="14">
        <f t="shared" si="4"/>
        <v>9.993024420000022</v>
      </c>
    </row>
    <row r="20" spans="5:10" ht="12.75">
      <c r="E20">
        <v>15</v>
      </c>
      <c r="F20" s="11">
        <f t="shared" si="2"/>
        <v>4.450000000000004</v>
      </c>
      <c r="G20" s="13">
        <f t="shared" si="1"/>
        <v>343.58450000000084</v>
      </c>
      <c r="H20" s="14">
        <f t="shared" si="0"/>
        <v>10.307535000000025</v>
      </c>
      <c r="I20" s="14">
        <f t="shared" si="3"/>
        <v>10.307535000000025</v>
      </c>
      <c r="J20" s="14">
        <f t="shared" si="4"/>
        <v>10.202220780000024</v>
      </c>
    </row>
    <row r="21" spans="5:10" ht="12.75">
      <c r="E21">
        <v>16</v>
      </c>
      <c r="F21" s="11">
        <f t="shared" si="2"/>
        <v>4.480000000000004</v>
      </c>
      <c r="G21" s="13">
        <f t="shared" si="1"/>
        <v>350.701568000001</v>
      </c>
      <c r="H21" s="14">
        <f t="shared" si="0"/>
        <v>10.52104704000003</v>
      </c>
      <c r="I21" s="14">
        <f t="shared" si="3"/>
        <v>10.52104704000003</v>
      </c>
      <c r="J21" s="14">
        <f t="shared" si="4"/>
        <v>10.414291020000027</v>
      </c>
    </row>
    <row r="22" spans="5:10" ht="12.75">
      <c r="E22">
        <v>17</v>
      </c>
      <c r="F22" s="11">
        <f t="shared" si="2"/>
        <v>4.510000000000004</v>
      </c>
      <c r="G22" s="13">
        <f t="shared" si="1"/>
        <v>357.91540400000105</v>
      </c>
      <c r="H22" s="14">
        <f t="shared" si="0"/>
        <v>10.73746212000003</v>
      </c>
      <c r="I22" s="14">
        <f t="shared" si="3"/>
        <v>10.73746212000003</v>
      </c>
      <c r="J22" s="14">
        <f t="shared" si="4"/>
        <v>10.629254580000032</v>
      </c>
    </row>
    <row r="23" spans="5:10" ht="12.75">
      <c r="E23">
        <v>18</v>
      </c>
      <c r="F23" s="11">
        <f t="shared" si="2"/>
        <v>4.5400000000000045</v>
      </c>
      <c r="G23" s="13">
        <f t="shared" si="1"/>
        <v>365.2266560000011</v>
      </c>
      <c r="H23" s="14">
        <f t="shared" si="0"/>
        <v>10.956799680000033</v>
      </c>
      <c r="I23" s="14">
        <f t="shared" si="3"/>
        <v>10.956799680000033</v>
      </c>
      <c r="J23" s="14">
        <f t="shared" si="4"/>
        <v>10.847130900000032</v>
      </c>
    </row>
    <row r="24" spans="5:10" ht="12.75">
      <c r="E24">
        <v>19</v>
      </c>
      <c r="F24" s="11">
        <f t="shared" si="2"/>
        <v>4.570000000000005</v>
      </c>
      <c r="G24" s="13">
        <f t="shared" si="1"/>
        <v>372.63597200000123</v>
      </c>
      <c r="H24" s="14">
        <f t="shared" si="0"/>
        <v>11.179079160000036</v>
      </c>
      <c r="I24" s="14">
        <f t="shared" si="3"/>
        <v>11.179079160000036</v>
      </c>
      <c r="J24" s="14">
        <f t="shared" si="4"/>
        <v>11.067939420000036</v>
      </c>
    </row>
    <row r="25" spans="5:10" ht="12.75">
      <c r="E25">
        <v>20</v>
      </c>
      <c r="F25" s="11">
        <f t="shared" si="2"/>
        <v>4.600000000000005</v>
      </c>
      <c r="G25" s="13">
        <f t="shared" si="1"/>
        <v>380.1440000000013</v>
      </c>
      <c r="H25" s="14">
        <f t="shared" si="0"/>
        <v>11.40432000000004</v>
      </c>
      <c r="I25" s="14">
        <f t="shared" si="3"/>
        <v>11.40432000000004</v>
      </c>
      <c r="J25" s="14">
        <f t="shared" si="4"/>
        <v>11.291699580000039</v>
      </c>
    </row>
    <row r="26" spans="5:10" ht="12.75">
      <c r="E26">
        <v>21</v>
      </c>
      <c r="F26" s="11">
        <f t="shared" si="2"/>
        <v>4.630000000000005</v>
      </c>
      <c r="G26" s="13">
        <f t="shared" si="1"/>
        <v>387.7513880000013</v>
      </c>
      <c r="H26" s="14">
        <f t="shared" si="0"/>
        <v>11.632541640000039</v>
      </c>
      <c r="I26" s="14">
        <f t="shared" si="3"/>
        <v>11.632541640000039</v>
      </c>
      <c r="J26" s="14">
        <f t="shared" si="4"/>
        <v>11.51843082000004</v>
      </c>
    </row>
    <row r="27" spans="5:10" ht="12.75">
      <c r="E27">
        <v>22</v>
      </c>
      <c r="F27" s="11">
        <f t="shared" si="2"/>
        <v>4.6600000000000055</v>
      </c>
      <c r="G27" s="13">
        <f t="shared" si="1"/>
        <v>395.45878400000146</v>
      </c>
      <c r="H27" s="14">
        <f t="shared" si="0"/>
        <v>11.863763520000044</v>
      </c>
      <c r="I27" s="14">
        <f t="shared" si="3"/>
        <v>11.863763520000044</v>
      </c>
      <c r="J27" s="14">
        <f t="shared" si="4"/>
        <v>11.748152580000042</v>
      </c>
    </row>
    <row r="28" spans="5:10" ht="12.75">
      <c r="E28">
        <v>23</v>
      </c>
      <c r="F28" s="11">
        <f t="shared" si="2"/>
        <v>4.690000000000006</v>
      </c>
      <c r="G28" s="13">
        <f t="shared" si="1"/>
        <v>403.26683600000155</v>
      </c>
      <c r="H28" s="14">
        <f t="shared" si="0"/>
        <v>12.098005080000046</v>
      </c>
      <c r="I28" s="14">
        <f t="shared" si="3"/>
        <v>12.098005080000046</v>
      </c>
      <c r="J28" s="14">
        <f t="shared" si="4"/>
        <v>11.980884300000044</v>
      </c>
    </row>
    <row r="29" spans="5:10" ht="12.75">
      <c r="E29">
        <v>24</v>
      </c>
      <c r="F29" s="11">
        <f t="shared" si="2"/>
        <v>4.720000000000006</v>
      </c>
      <c r="G29" s="13">
        <f t="shared" si="1"/>
        <v>411.17619200000155</v>
      </c>
      <c r="H29" s="14">
        <f t="shared" si="0"/>
        <v>12.335285760000046</v>
      </c>
      <c r="I29" s="14">
        <f t="shared" si="3"/>
        <v>12.335285760000046</v>
      </c>
      <c r="J29" s="14">
        <f t="shared" si="4"/>
        <v>12.216645420000045</v>
      </c>
    </row>
    <row r="30" spans="5:10" ht="12.75">
      <c r="E30">
        <v>25</v>
      </c>
      <c r="F30" s="11">
        <f t="shared" si="2"/>
        <v>4.750000000000006</v>
      </c>
      <c r="G30" s="13">
        <f t="shared" si="1"/>
        <v>419.1875000000017</v>
      </c>
      <c r="H30" s="14">
        <f t="shared" si="0"/>
        <v>12.57562500000005</v>
      </c>
      <c r="I30" s="14">
        <f t="shared" si="3"/>
        <v>12.57562500000005</v>
      </c>
      <c r="J30" s="14">
        <f t="shared" si="4"/>
        <v>12.45545538000005</v>
      </c>
    </row>
    <row r="31" spans="5:10" ht="12.75">
      <c r="E31">
        <v>26</v>
      </c>
      <c r="F31" s="11">
        <f t="shared" si="2"/>
        <v>4.7800000000000065</v>
      </c>
      <c r="G31" s="13">
        <f t="shared" si="1"/>
        <v>427.3014080000018</v>
      </c>
      <c r="H31" s="14">
        <f t="shared" si="0"/>
        <v>12.819042240000053</v>
      </c>
      <c r="I31" s="14">
        <f t="shared" si="3"/>
        <v>12.819042240000053</v>
      </c>
      <c r="J31" s="14">
        <f t="shared" si="4"/>
        <v>12.697333620000052</v>
      </c>
    </row>
    <row r="32" spans="5:10" ht="12.75">
      <c r="E32">
        <v>27</v>
      </c>
      <c r="F32" s="11">
        <f t="shared" si="2"/>
        <v>4.810000000000007</v>
      </c>
      <c r="G32" s="13">
        <f t="shared" si="1"/>
        <v>435.51856400000185</v>
      </c>
      <c r="H32" s="14">
        <f t="shared" si="0"/>
        <v>13.065556920000056</v>
      </c>
      <c r="I32" s="14">
        <f t="shared" si="3"/>
        <v>13.065556920000056</v>
      </c>
      <c r="J32" s="14">
        <f t="shared" si="4"/>
        <v>12.942299580000054</v>
      </c>
    </row>
    <row r="33" spans="5:10" ht="12.75">
      <c r="E33">
        <v>28</v>
      </c>
      <c r="F33" s="11">
        <f t="shared" si="2"/>
        <v>4.840000000000007</v>
      </c>
      <c r="G33" s="13">
        <f t="shared" si="1"/>
        <v>443.8396160000019</v>
      </c>
      <c r="H33" s="14">
        <f t="shared" si="0"/>
        <v>13.315188480000057</v>
      </c>
      <c r="I33" s="14">
        <f t="shared" si="3"/>
        <v>13.315188480000057</v>
      </c>
      <c r="J33" s="14">
        <f t="shared" si="4"/>
        <v>13.190372700000056</v>
      </c>
    </row>
    <row r="34" spans="5:10" ht="12.75">
      <c r="E34">
        <v>29</v>
      </c>
      <c r="F34" s="11">
        <f t="shared" si="2"/>
        <v>4.870000000000007</v>
      </c>
      <c r="G34" s="13">
        <f t="shared" si="1"/>
        <v>452.26521200000207</v>
      </c>
      <c r="H34" s="14">
        <f t="shared" si="0"/>
        <v>13.567956360000062</v>
      </c>
      <c r="I34" s="14">
        <f t="shared" si="3"/>
        <v>13.567956360000062</v>
      </c>
      <c r="J34" s="14">
        <f t="shared" si="4"/>
        <v>13.441572420000059</v>
      </c>
    </row>
    <row r="35" spans="5:10" ht="12.75">
      <c r="E35">
        <v>30</v>
      </c>
      <c r="F35" s="11">
        <f t="shared" si="2"/>
        <v>4.9000000000000075</v>
      </c>
      <c r="G35" s="13">
        <f t="shared" si="1"/>
        <v>460.79600000000215</v>
      </c>
      <c r="H35" s="14">
        <f t="shared" si="0"/>
        <v>13.823880000000065</v>
      </c>
      <c r="I35" s="14">
        <f t="shared" si="3"/>
        <v>13.823880000000065</v>
      </c>
      <c r="J35" s="14">
        <f t="shared" si="4"/>
        <v>13.695918180000062</v>
      </c>
    </row>
    <row r="36" spans="5:10" ht="12.75">
      <c r="E36">
        <v>31</v>
      </c>
      <c r="F36" s="11">
        <f t="shared" si="2"/>
        <v>4.930000000000008</v>
      </c>
      <c r="G36" s="13">
        <f t="shared" si="1"/>
        <v>469.4326280000022</v>
      </c>
      <c r="H36" s="14">
        <f t="shared" si="0"/>
        <v>14.082978840000065</v>
      </c>
      <c r="I36" s="14">
        <f t="shared" si="3"/>
        <v>14.082978840000065</v>
      </c>
      <c r="J36" s="14">
        <f t="shared" si="4"/>
        <v>13.953429420000065</v>
      </c>
    </row>
    <row r="37" spans="5:10" ht="12.75">
      <c r="E37">
        <v>32</v>
      </c>
      <c r="F37" s="11">
        <f t="shared" si="2"/>
        <v>4.960000000000008</v>
      </c>
      <c r="G37" s="13">
        <f t="shared" si="1"/>
        <v>478.17574400000234</v>
      </c>
      <c r="H37" s="14">
        <f t="shared" si="0"/>
        <v>14.34527232000007</v>
      </c>
      <c r="I37" s="14">
        <f t="shared" si="3"/>
        <v>14.34527232000007</v>
      </c>
      <c r="J37" s="14">
        <f t="shared" si="4"/>
        <v>14.214125580000067</v>
      </c>
    </row>
    <row r="38" spans="5:10" ht="12.75">
      <c r="E38">
        <v>33</v>
      </c>
      <c r="F38" s="11">
        <f t="shared" si="2"/>
        <v>4.990000000000008</v>
      </c>
      <c r="G38" s="13">
        <f t="shared" si="1"/>
        <v>487.02599600000246</v>
      </c>
      <c r="H38" s="14">
        <f t="shared" si="0"/>
        <v>14.610779880000074</v>
      </c>
      <c r="I38" s="14">
        <f t="shared" si="3"/>
        <v>14.610779880000074</v>
      </c>
      <c r="J38" s="14">
        <f t="shared" si="4"/>
        <v>14.47802610000007</v>
      </c>
    </row>
    <row r="39" spans="5:10" ht="12.75">
      <c r="E39">
        <v>34</v>
      </c>
      <c r="F39" s="11">
        <f t="shared" si="2"/>
        <v>5.0200000000000085</v>
      </c>
      <c r="G39" s="13">
        <f t="shared" si="1"/>
        <v>495.9840320000025</v>
      </c>
      <c r="H39" s="14">
        <f t="shared" si="0"/>
        <v>14.879520960000075</v>
      </c>
      <c r="I39" s="14">
        <f t="shared" si="3"/>
        <v>14.879520960000075</v>
      </c>
      <c r="J39" s="14">
        <f t="shared" si="4"/>
        <v>14.745150420000073</v>
      </c>
    </row>
    <row r="40" spans="5:10" ht="12.75">
      <c r="E40">
        <v>35</v>
      </c>
      <c r="F40" s="11">
        <f t="shared" si="2"/>
        <v>5.050000000000009</v>
      </c>
      <c r="G40" s="13">
        <f t="shared" si="1"/>
        <v>505.05050000000256</v>
      </c>
      <c r="H40" s="14">
        <f t="shared" si="0"/>
        <v>15.151515000000076</v>
      </c>
      <c r="I40" s="14">
        <f t="shared" si="3"/>
        <v>15.151515000000076</v>
      </c>
      <c r="J40" s="14">
        <f t="shared" si="4"/>
        <v>15.015517980000077</v>
      </c>
    </row>
    <row r="41" spans="5:10" ht="12.75">
      <c r="E41">
        <v>36</v>
      </c>
      <c r="F41" s="11">
        <f t="shared" si="2"/>
        <v>5.080000000000009</v>
      </c>
      <c r="G41" s="13">
        <f t="shared" si="1"/>
        <v>514.2260480000028</v>
      </c>
      <c r="H41" s="14">
        <f t="shared" si="0"/>
        <v>15.426781440000084</v>
      </c>
      <c r="I41" s="14">
        <f t="shared" si="3"/>
        <v>15.426781440000084</v>
      </c>
      <c r="J41" s="14">
        <f t="shared" si="4"/>
        <v>15.28914822000008</v>
      </c>
    </row>
    <row r="42" spans="5:10" ht="12.75">
      <c r="E42">
        <v>37</v>
      </c>
      <c r="F42" s="11">
        <f t="shared" si="2"/>
        <v>5.110000000000009</v>
      </c>
      <c r="G42" s="13">
        <f t="shared" si="1"/>
        <v>523.5113240000029</v>
      </c>
      <c r="H42" s="14">
        <f t="shared" si="0"/>
        <v>15.705339720000087</v>
      </c>
      <c r="I42" s="14">
        <f t="shared" si="3"/>
        <v>15.705339720000087</v>
      </c>
      <c r="J42" s="14">
        <f t="shared" si="4"/>
        <v>15.566060580000086</v>
      </c>
    </row>
    <row r="43" spans="5:10" ht="12.75">
      <c r="E43">
        <v>38</v>
      </c>
      <c r="F43" s="11">
        <f t="shared" si="2"/>
        <v>5.1400000000000095</v>
      </c>
      <c r="G43" s="13">
        <f t="shared" si="1"/>
        <v>532.906976000003</v>
      </c>
      <c r="H43" s="14">
        <f t="shared" si="0"/>
        <v>15.98720928000009</v>
      </c>
      <c r="I43" s="14">
        <f t="shared" si="3"/>
        <v>15.98720928000009</v>
      </c>
      <c r="J43" s="14">
        <f t="shared" si="4"/>
        <v>15.846274500000089</v>
      </c>
    </row>
    <row r="44" spans="5:10" ht="12.75">
      <c r="E44">
        <v>39</v>
      </c>
      <c r="F44" s="11">
        <f t="shared" si="2"/>
        <v>5.17000000000001</v>
      </c>
      <c r="G44" s="13">
        <f t="shared" si="1"/>
        <v>542.413652000003</v>
      </c>
      <c r="H44" s="14">
        <f t="shared" si="0"/>
        <v>16.27240956000009</v>
      </c>
      <c r="I44" s="14">
        <f t="shared" si="3"/>
        <v>16.27240956000009</v>
      </c>
      <c r="J44" s="14">
        <f t="shared" si="4"/>
        <v>16.12980942000009</v>
      </c>
    </row>
    <row r="45" spans="5:10" ht="12.75">
      <c r="E45">
        <v>40</v>
      </c>
      <c r="F45" s="11">
        <f t="shared" si="2"/>
        <v>5.20000000000001</v>
      </c>
      <c r="G45" s="13">
        <f t="shared" si="1"/>
        <v>552.0320000000032</v>
      </c>
      <c r="H45" s="14">
        <f t="shared" si="0"/>
        <v>16.560960000000097</v>
      </c>
      <c r="I45" s="14">
        <f t="shared" si="3"/>
        <v>16.560960000000097</v>
      </c>
      <c r="J45" s="14">
        <f t="shared" si="4"/>
        <v>16.416684780000093</v>
      </c>
    </row>
    <row r="46" spans="5:10" ht="12.75">
      <c r="E46">
        <v>41</v>
      </c>
      <c r="F46" s="11">
        <f t="shared" si="2"/>
        <v>5.23000000000001</v>
      </c>
      <c r="G46" s="13">
        <f t="shared" si="1"/>
        <v>561.7626680000034</v>
      </c>
      <c r="H46" s="14">
        <f t="shared" si="0"/>
        <v>16.8528800400001</v>
      </c>
      <c r="I46" s="14">
        <f t="shared" si="3"/>
        <v>16.8528800400001</v>
      </c>
      <c r="J46" s="14">
        <f t="shared" si="4"/>
        <v>16.706920020000098</v>
      </c>
    </row>
    <row r="47" spans="5:10" ht="12.75">
      <c r="E47">
        <v>42</v>
      </c>
      <c r="F47" s="11">
        <f t="shared" si="2"/>
        <v>5.2600000000000104</v>
      </c>
      <c r="G47" s="13">
        <f t="shared" si="1"/>
        <v>571.6063040000035</v>
      </c>
      <c r="H47" s="14">
        <f t="shared" si="0"/>
        <v>17.148189120000104</v>
      </c>
      <c r="I47" s="14">
        <f t="shared" si="3"/>
        <v>17.148189120000104</v>
      </c>
      <c r="J47" s="14">
        <f t="shared" si="4"/>
        <v>17.000534580000107</v>
      </c>
    </row>
    <row r="48" spans="5:10" ht="12.75">
      <c r="E48">
        <v>43</v>
      </c>
      <c r="F48" s="11">
        <f t="shared" si="2"/>
        <v>5.290000000000011</v>
      </c>
      <c r="G48" s="13">
        <f t="shared" si="1"/>
        <v>581.5635560000035</v>
      </c>
      <c r="H48" s="14">
        <f t="shared" si="0"/>
        <v>17.446906680000104</v>
      </c>
      <c r="I48" s="14">
        <f t="shared" si="3"/>
        <v>17.446906680000104</v>
      </c>
      <c r="J48" s="14">
        <f t="shared" si="4"/>
        <v>17.297547900000104</v>
      </c>
    </row>
    <row r="49" spans="5:10" ht="12.75">
      <c r="E49">
        <v>44</v>
      </c>
      <c r="F49" s="11">
        <f t="shared" si="2"/>
        <v>5.320000000000011</v>
      </c>
      <c r="G49" s="13">
        <f t="shared" si="1"/>
        <v>591.6350720000037</v>
      </c>
      <c r="H49" s="14">
        <f t="shared" si="0"/>
        <v>17.749052160000108</v>
      </c>
      <c r="I49" s="14">
        <f t="shared" si="3"/>
        <v>17.749052160000108</v>
      </c>
      <c r="J49" s="14">
        <f t="shared" si="4"/>
        <v>17.597979420000108</v>
      </c>
    </row>
    <row r="50" spans="5:10" ht="12.75">
      <c r="E50">
        <v>45</v>
      </c>
      <c r="F50" s="11">
        <f t="shared" si="2"/>
        <v>5.350000000000011</v>
      </c>
      <c r="G50" s="13">
        <f t="shared" si="1"/>
        <v>601.8215000000038</v>
      </c>
      <c r="H50" s="14">
        <f t="shared" si="0"/>
        <v>18.05464500000011</v>
      </c>
      <c r="I50" s="14">
        <f t="shared" si="3"/>
        <v>18.05464500000011</v>
      </c>
      <c r="J50" s="14">
        <f t="shared" si="4"/>
        <v>17.90184858000011</v>
      </c>
    </row>
    <row r="51" spans="5:10" ht="12.75">
      <c r="E51">
        <v>46</v>
      </c>
      <c r="F51" s="11">
        <f t="shared" si="2"/>
        <v>5.380000000000011</v>
      </c>
      <c r="G51" s="13">
        <f t="shared" si="1"/>
        <v>612.1234880000039</v>
      </c>
      <c r="H51" s="14">
        <f t="shared" si="0"/>
        <v>18.36370464000012</v>
      </c>
      <c r="I51" s="14">
        <f t="shared" si="3"/>
        <v>18.36370464000012</v>
      </c>
      <c r="J51" s="14">
        <f t="shared" si="4"/>
        <v>18.209174820000115</v>
      </c>
    </row>
    <row r="52" spans="5:10" ht="12.75">
      <c r="E52">
        <v>47</v>
      </c>
      <c r="F52" s="11">
        <f t="shared" si="2"/>
        <v>5.410000000000012</v>
      </c>
      <c r="G52" s="13">
        <f t="shared" si="1"/>
        <v>622.541684000004</v>
      </c>
      <c r="H52" s="14">
        <f t="shared" si="0"/>
        <v>18.67625052000012</v>
      </c>
      <c r="I52" s="14">
        <f t="shared" si="3"/>
        <v>18.67625052000012</v>
      </c>
      <c r="J52" s="14">
        <f t="shared" si="4"/>
        <v>18.51997758000012</v>
      </c>
    </row>
    <row r="53" spans="5:10" ht="12.75">
      <c r="E53">
        <v>48</v>
      </c>
      <c r="F53" s="11">
        <f t="shared" si="2"/>
        <v>5.440000000000012</v>
      </c>
      <c r="G53" s="13">
        <f t="shared" si="1"/>
        <v>633.0767360000043</v>
      </c>
      <c r="H53" s="14">
        <f t="shared" si="0"/>
        <v>18.99230208000013</v>
      </c>
      <c r="I53" s="14">
        <f t="shared" si="3"/>
        <v>18.99230208000013</v>
      </c>
      <c r="J53" s="14">
        <f t="shared" si="4"/>
        <v>18.834276300000127</v>
      </c>
    </row>
    <row r="54" spans="5:10" ht="12.75">
      <c r="E54">
        <v>49</v>
      </c>
      <c r="F54" s="11">
        <f t="shared" si="2"/>
        <v>5.470000000000012</v>
      </c>
      <c r="G54" s="13">
        <f t="shared" si="1"/>
        <v>643.7292920000043</v>
      </c>
      <c r="H54" s="14">
        <f t="shared" si="0"/>
        <v>19.311878760000127</v>
      </c>
      <c r="I54" s="14">
        <f t="shared" si="3"/>
        <v>19.311878760000127</v>
      </c>
      <c r="J54" s="14">
        <f t="shared" si="4"/>
        <v>19.15209042000013</v>
      </c>
    </row>
    <row r="55" spans="5:10" ht="12.75">
      <c r="E55">
        <v>50</v>
      </c>
      <c r="F55" s="11">
        <f t="shared" si="2"/>
        <v>5.500000000000012</v>
      </c>
      <c r="G55" s="13">
        <f t="shared" si="1"/>
        <v>654.5000000000044</v>
      </c>
      <c r="H55" s="14">
        <f t="shared" si="0"/>
        <v>19.635000000000133</v>
      </c>
      <c r="I55" s="14">
        <f t="shared" si="3"/>
        <v>19.635000000000133</v>
      </c>
      <c r="J55" s="14">
        <f t="shared" si="4"/>
        <v>19.47343938000013</v>
      </c>
    </row>
    <row r="56" spans="5:10" ht="12.75">
      <c r="E56">
        <v>51</v>
      </c>
      <c r="F56" s="11">
        <f t="shared" si="2"/>
        <v>5.530000000000013</v>
      </c>
      <c r="G56" s="13">
        <f t="shared" si="1"/>
        <v>665.3895080000046</v>
      </c>
      <c r="H56" s="14">
        <f t="shared" si="0"/>
        <v>19.96168524000014</v>
      </c>
      <c r="I56" s="14">
        <f t="shared" si="3"/>
        <v>19.96168524000014</v>
      </c>
      <c r="J56" s="14">
        <f t="shared" si="4"/>
        <v>19.798342620000135</v>
      </c>
    </row>
    <row r="57" spans="5:10" ht="12.75">
      <c r="E57">
        <v>52</v>
      </c>
      <c r="F57" s="11">
        <f t="shared" si="2"/>
        <v>5.560000000000013</v>
      </c>
      <c r="G57" s="13">
        <f t="shared" si="1"/>
        <v>676.3984640000048</v>
      </c>
      <c r="H57" s="14">
        <f t="shared" si="0"/>
        <v>20.291953920000143</v>
      </c>
      <c r="I57" s="14">
        <f t="shared" si="3"/>
        <v>20.291953920000143</v>
      </c>
      <c r="J57" s="14">
        <f t="shared" si="4"/>
        <v>20.12681958000014</v>
      </c>
    </row>
    <row r="58" spans="5:10" ht="12.75">
      <c r="E58">
        <v>53</v>
      </c>
      <c r="F58" s="11">
        <f t="shared" si="2"/>
        <v>5.590000000000013</v>
      </c>
      <c r="G58" s="13">
        <f t="shared" si="1"/>
        <v>687.5275160000049</v>
      </c>
      <c r="H58" s="14">
        <f t="shared" si="0"/>
        <v>20.625825480000145</v>
      </c>
      <c r="I58" s="14">
        <f t="shared" si="3"/>
        <v>20.625825480000145</v>
      </c>
      <c r="J58" s="14">
        <f t="shared" si="4"/>
        <v>20.458889700000142</v>
      </c>
    </row>
    <row r="59" spans="5:10" ht="12.75">
      <c r="E59">
        <v>54</v>
      </c>
      <c r="F59" s="11">
        <f t="shared" si="2"/>
        <v>5.620000000000013</v>
      </c>
      <c r="G59" s="13">
        <f t="shared" si="1"/>
        <v>698.777312000005</v>
      </c>
      <c r="H59" s="14">
        <f t="shared" si="0"/>
        <v>20.963319360000153</v>
      </c>
      <c r="I59" s="14">
        <f t="shared" si="3"/>
        <v>20.963319360000153</v>
      </c>
      <c r="J59" s="14">
        <f t="shared" si="4"/>
        <v>20.794572420000147</v>
      </c>
    </row>
    <row r="60" spans="5:10" ht="12.75">
      <c r="E60">
        <v>55</v>
      </c>
      <c r="F60" s="11">
        <f t="shared" si="2"/>
        <v>5.650000000000014</v>
      </c>
      <c r="G60" s="13">
        <f t="shared" si="1"/>
        <v>710.1485000000052</v>
      </c>
      <c r="H60" s="14">
        <f t="shared" si="0"/>
        <v>21.304455000000157</v>
      </c>
      <c r="I60" s="14">
        <f t="shared" si="3"/>
        <v>21.304455000000157</v>
      </c>
      <c r="J60" s="14">
        <f t="shared" si="4"/>
        <v>21.133887180000155</v>
      </c>
    </row>
    <row r="61" spans="5:10" ht="12.75">
      <c r="E61">
        <v>56</v>
      </c>
      <c r="F61" s="11">
        <f t="shared" si="2"/>
        <v>5.680000000000014</v>
      </c>
      <c r="G61" s="13">
        <f t="shared" si="1"/>
        <v>721.6417280000053</v>
      </c>
      <c r="H61" s="14">
        <f t="shared" si="0"/>
        <v>21.649251840000158</v>
      </c>
      <c r="I61" s="14">
        <f t="shared" si="3"/>
        <v>21.649251840000158</v>
      </c>
      <c r="J61" s="14">
        <f t="shared" si="4"/>
        <v>21.476853420000158</v>
      </c>
    </row>
    <row r="62" spans="5:10" ht="12.75">
      <c r="E62">
        <v>57</v>
      </c>
      <c r="F62" s="11">
        <f t="shared" si="2"/>
        <v>5.710000000000014</v>
      </c>
      <c r="G62" s="13">
        <f t="shared" si="1"/>
        <v>733.2576440000054</v>
      </c>
      <c r="H62" s="14">
        <f t="shared" si="0"/>
        <v>21.99772932000016</v>
      </c>
      <c r="I62" s="14">
        <f t="shared" si="3"/>
        <v>21.99772932000016</v>
      </c>
      <c r="J62" s="14">
        <f t="shared" si="4"/>
        <v>21.82349058000016</v>
      </c>
    </row>
    <row r="63" spans="5:10" ht="12.75">
      <c r="E63">
        <v>58</v>
      </c>
      <c r="F63" s="11">
        <f t="shared" si="2"/>
        <v>5.740000000000014</v>
      </c>
      <c r="G63" s="13">
        <f t="shared" si="1"/>
        <v>744.9968960000057</v>
      </c>
      <c r="H63" s="14">
        <f t="shared" si="0"/>
        <v>22.34990688000017</v>
      </c>
      <c r="I63" s="14">
        <f t="shared" si="3"/>
        <v>22.34990688000017</v>
      </c>
      <c r="J63" s="14">
        <f t="shared" si="4"/>
        <v>22.173818100000165</v>
      </c>
    </row>
    <row r="64" spans="5:10" ht="12.75">
      <c r="E64">
        <v>59</v>
      </c>
      <c r="F64" s="11">
        <f t="shared" si="2"/>
        <v>5.770000000000015</v>
      </c>
      <c r="G64" s="13">
        <f t="shared" si="1"/>
        <v>756.8601320000057</v>
      </c>
      <c r="H64" s="14">
        <f t="shared" si="0"/>
        <v>22.70580396000017</v>
      </c>
      <c r="I64" s="14">
        <f t="shared" si="3"/>
        <v>22.70580396000017</v>
      </c>
      <c r="J64" s="14">
        <f t="shared" si="4"/>
        <v>22.52785542000017</v>
      </c>
    </row>
    <row r="65" spans="5:10" ht="12.75">
      <c r="E65">
        <v>60</v>
      </c>
      <c r="F65" s="11">
        <f t="shared" si="2"/>
        <v>5.800000000000015</v>
      </c>
      <c r="G65" s="13">
        <f t="shared" si="1"/>
        <v>768.848000000006</v>
      </c>
      <c r="H65" s="14">
        <f t="shared" si="0"/>
        <v>23.06544000000018</v>
      </c>
      <c r="I65" s="14">
        <f t="shared" si="3"/>
        <v>23.06544000000018</v>
      </c>
      <c r="J65" s="14">
        <f t="shared" si="4"/>
        <v>22.885621980000174</v>
      </c>
    </row>
    <row r="66" spans="5:10" ht="12.75">
      <c r="E66">
        <v>61</v>
      </c>
      <c r="F66" s="11">
        <f t="shared" si="2"/>
        <v>5.830000000000015</v>
      </c>
      <c r="G66" s="13">
        <f t="shared" si="1"/>
        <v>780.9611480000061</v>
      </c>
      <c r="H66" s="14">
        <f t="shared" si="0"/>
        <v>23.428834440000184</v>
      </c>
      <c r="I66" s="14">
        <f t="shared" si="3"/>
        <v>23.428834440000184</v>
      </c>
      <c r="J66" s="14">
        <f t="shared" si="4"/>
        <v>23.24713722000018</v>
      </c>
    </row>
    <row r="67" spans="5:10" ht="12.75">
      <c r="E67">
        <v>62</v>
      </c>
      <c r="F67" s="11">
        <f t="shared" si="2"/>
        <v>5.860000000000015</v>
      </c>
      <c r="G67" s="13">
        <f t="shared" si="1"/>
        <v>793.2002240000063</v>
      </c>
      <c r="H67" s="14">
        <f t="shared" si="0"/>
        <v>23.79600672000019</v>
      </c>
      <c r="I67" s="14">
        <f t="shared" si="3"/>
        <v>23.79600672000019</v>
      </c>
      <c r="J67" s="14">
        <f t="shared" si="4"/>
        <v>23.612420580000183</v>
      </c>
    </row>
    <row r="68" spans="5:10" ht="12.75">
      <c r="E68">
        <v>63</v>
      </c>
      <c r="F68" s="11">
        <f t="shared" si="2"/>
        <v>5.890000000000016</v>
      </c>
      <c r="G68" s="13">
        <f t="shared" si="1"/>
        <v>805.5658760000064</v>
      </c>
      <c r="H68" s="14">
        <f t="shared" si="0"/>
        <v>24.166976280000192</v>
      </c>
      <c r="I68" s="14">
        <f t="shared" si="3"/>
        <v>24.166976280000192</v>
      </c>
      <c r="J68" s="14">
        <f t="shared" si="4"/>
        <v>23.98149150000019</v>
      </c>
    </row>
    <row r="69" spans="5:10" ht="12.75">
      <c r="E69">
        <v>64</v>
      </c>
      <c r="F69" s="11">
        <f t="shared" si="2"/>
        <v>5.920000000000016</v>
      </c>
      <c r="G69" s="13">
        <f t="shared" si="1"/>
        <v>818.0587520000067</v>
      </c>
      <c r="H69" s="14">
        <f aca="true" t="shared" si="5" ref="H69:H104">G69*C$10</f>
        <v>24.5417625600002</v>
      </c>
      <c r="I69" s="14">
        <f t="shared" si="3"/>
        <v>24.5417625600002</v>
      </c>
      <c r="J69" s="14">
        <f t="shared" si="4"/>
        <v>24.354369420000197</v>
      </c>
    </row>
    <row r="70" spans="5:10" ht="12.75">
      <c r="E70">
        <v>65</v>
      </c>
      <c r="F70" s="11">
        <f t="shared" si="2"/>
        <v>5.950000000000016</v>
      </c>
      <c r="G70" s="13">
        <f aca="true" t="shared" si="6" ref="G70:G105">4*F70^3-2*F70</f>
        <v>830.679500000007</v>
      </c>
      <c r="H70" s="14">
        <f t="shared" si="5"/>
        <v>24.92038500000021</v>
      </c>
      <c r="I70" s="14">
        <f t="shared" si="3"/>
        <v>24.92038500000021</v>
      </c>
      <c r="J70" s="14">
        <f t="shared" si="4"/>
        <v>24.731073780000205</v>
      </c>
    </row>
    <row r="71" spans="5:10" ht="12.75">
      <c r="E71">
        <v>66</v>
      </c>
      <c r="F71" s="11">
        <f aca="true" t="shared" si="7" ref="F71:F105">F70+C$10</f>
        <v>5.980000000000016</v>
      </c>
      <c r="G71" s="13">
        <f t="shared" si="6"/>
        <v>843.428768000007</v>
      </c>
      <c r="H71" s="14">
        <f t="shared" si="5"/>
        <v>25.30286304000021</v>
      </c>
      <c r="I71" s="14">
        <f aca="true" t="shared" si="8" ref="I71:I105">G71*C$10</f>
        <v>25.30286304000021</v>
      </c>
      <c r="J71" s="14">
        <f aca="true" t="shared" si="9" ref="J71:J105">0.5*(G70+G71)*C$10</f>
        <v>25.11162402000021</v>
      </c>
    </row>
    <row r="72" spans="5:10" ht="12.75">
      <c r="E72">
        <v>67</v>
      </c>
      <c r="F72" s="11">
        <f t="shared" si="7"/>
        <v>6.010000000000017</v>
      </c>
      <c r="G72" s="13">
        <f t="shared" si="6"/>
        <v>856.3072040000072</v>
      </c>
      <c r="H72" s="14">
        <f t="shared" si="5"/>
        <v>25.689216120000214</v>
      </c>
      <c r="I72" s="14">
        <f t="shared" si="8"/>
        <v>25.689216120000214</v>
      </c>
      <c r="J72" s="14">
        <f t="shared" si="9"/>
        <v>25.496039580000215</v>
      </c>
    </row>
    <row r="73" spans="5:10" ht="12.75">
      <c r="E73">
        <v>68</v>
      </c>
      <c r="F73" s="11">
        <f t="shared" si="7"/>
        <v>6.040000000000017</v>
      </c>
      <c r="G73" s="13">
        <f t="shared" si="6"/>
        <v>869.3154560000074</v>
      </c>
      <c r="H73" s="14">
        <f t="shared" si="5"/>
        <v>26.07946368000022</v>
      </c>
      <c r="I73" s="14">
        <f t="shared" si="8"/>
        <v>26.07946368000022</v>
      </c>
      <c r="J73" s="14">
        <f t="shared" si="9"/>
        <v>25.884339900000217</v>
      </c>
    </row>
    <row r="74" spans="5:10" ht="12.75">
      <c r="E74">
        <v>69</v>
      </c>
      <c r="F74" s="11">
        <f t="shared" si="7"/>
        <v>6.070000000000017</v>
      </c>
      <c r="G74" s="13">
        <f t="shared" si="6"/>
        <v>882.4541720000076</v>
      </c>
      <c r="H74" s="14">
        <f t="shared" si="5"/>
        <v>26.47362516000023</v>
      </c>
      <c r="I74" s="14">
        <f t="shared" si="8"/>
        <v>26.47362516000023</v>
      </c>
      <c r="J74" s="14">
        <f t="shared" si="9"/>
        <v>26.276544420000224</v>
      </c>
    </row>
    <row r="75" spans="5:10" ht="12.75">
      <c r="E75">
        <v>70</v>
      </c>
      <c r="F75" s="11">
        <f t="shared" si="7"/>
        <v>6.100000000000017</v>
      </c>
      <c r="G75" s="13">
        <f t="shared" si="6"/>
        <v>895.7240000000078</v>
      </c>
      <c r="H75" s="14">
        <f t="shared" si="5"/>
        <v>26.87172000000023</v>
      </c>
      <c r="I75" s="14">
        <f t="shared" si="8"/>
        <v>26.87172000000023</v>
      </c>
      <c r="J75" s="14">
        <f t="shared" si="9"/>
        <v>26.672672580000228</v>
      </c>
    </row>
    <row r="76" spans="5:10" ht="12.75">
      <c r="E76">
        <v>71</v>
      </c>
      <c r="F76" s="11">
        <f t="shared" si="7"/>
        <v>6.130000000000018</v>
      </c>
      <c r="G76" s="13">
        <f t="shared" si="6"/>
        <v>909.125588000008</v>
      </c>
      <c r="H76" s="14">
        <f t="shared" si="5"/>
        <v>27.273767640000237</v>
      </c>
      <c r="I76" s="14">
        <f t="shared" si="8"/>
        <v>27.273767640000237</v>
      </c>
      <c r="J76" s="14">
        <f t="shared" si="9"/>
        <v>27.072743820000234</v>
      </c>
    </row>
    <row r="77" spans="5:10" ht="12.75">
      <c r="E77">
        <v>72</v>
      </c>
      <c r="F77" s="11">
        <f t="shared" si="7"/>
        <v>6.160000000000018</v>
      </c>
      <c r="G77" s="13">
        <f t="shared" si="6"/>
        <v>922.6595840000081</v>
      </c>
      <c r="H77" s="14">
        <f t="shared" si="5"/>
        <v>27.67978752000024</v>
      </c>
      <c r="I77" s="14">
        <f t="shared" si="8"/>
        <v>27.67978752000024</v>
      </c>
      <c r="J77" s="14">
        <f t="shared" si="9"/>
        <v>27.47677758000024</v>
      </c>
    </row>
    <row r="78" spans="5:10" ht="12.75">
      <c r="E78">
        <v>73</v>
      </c>
      <c r="F78" s="11">
        <f t="shared" si="7"/>
        <v>6.190000000000018</v>
      </c>
      <c r="G78" s="13">
        <f t="shared" si="6"/>
        <v>936.3266360000084</v>
      </c>
      <c r="H78" s="14">
        <f t="shared" si="5"/>
        <v>28.08979908000025</v>
      </c>
      <c r="I78" s="14">
        <f t="shared" si="8"/>
        <v>28.08979908000025</v>
      </c>
      <c r="J78" s="14">
        <f t="shared" si="9"/>
        <v>27.884793300000247</v>
      </c>
    </row>
    <row r="79" spans="5:10" ht="12.75">
      <c r="E79">
        <v>74</v>
      </c>
      <c r="F79" s="11">
        <f t="shared" si="7"/>
        <v>6.220000000000018</v>
      </c>
      <c r="G79" s="13">
        <f t="shared" si="6"/>
        <v>950.1273920000085</v>
      </c>
      <c r="H79" s="14">
        <f t="shared" si="5"/>
        <v>28.503821760000253</v>
      </c>
      <c r="I79" s="14">
        <f t="shared" si="8"/>
        <v>28.503821760000253</v>
      </c>
      <c r="J79" s="14">
        <f t="shared" si="9"/>
        <v>28.296810420000252</v>
      </c>
    </row>
    <row r="80" spans="5:10" ht="12.75">
      <c r="E80">
        <v>75</v>
      </c>
      <c r="F80" s="11">
        <f t="shared" si="7"/>
        <v>6.250000000000019</v>
      </c>
      <c r="G80" s="13">
        <f t="shared" si="6"/>
        <v>964.0625000000088</v>
      </c>
      <c r="H80" s="14">
        <f t="shared" si="5"/>
        <v>28.921875000000263</v>
      </c>
      <c r="I80" s="14">
        <f t="shared" si="8"/>
        <v>28.921875000000263</v>
      </c>
      <c r="J80" s="14">
        <f t="shared" si="9"/>
        <v>28.712848380000256</v>
      </c>
    </row>
    <row r="81" spans="5:10" ht="12.75">
      <c r="E81">
        <v>76</v>
      </c>
      <c r="F81" s="11">
        <f t="shared" si="7"/>
        <v>6.280000000000019</v>
      </c>
      <c r="G81" s="13">
        <f t="shared" si="6"/>
        <v>978.1326080000089</v>
      </c>
      <c r="H81" s="14">
        <f t="shared" si="5"/>
        <v>29.343978240000265</v>
      </c>
      <c r="I81" s="14">
        <f t="shared" si="8"/>
        <v>29.343978240000265</v>
      </c>
      <c r="J81" s="14">
        <f t="shared" si="9"/>
        <v>29.132926620000262</v>
      </c>
    </row>
    <row r="82" spans="5:10" ht="12.75">
      <c r="E82">
        <v>77</v>
      </c>
      <c r="F82" s="11">
        <f t="shared" si="7"/>
        <v>6.310000000000019</v>
      </c>
      <c r="G82" s="13">
        <f t="shared" si="6"/>
        <v>992.3383640000092</v>
      </c>
      <c r="H82" s="14">
        <f t="shared" si="5"/>
        <v>29.770150920000273</v>
      </c>
      <c r="I82" s="14">
        <f t="shared" si="8"/>
        <v>29.770150920000273</v>
      </c>
      <c r="J82" s="14">
        <f t="shared" si="9"/>
        <v>29.55706458000027</v>
      </c>
    </row>
    <row r="83" spans="5:10" ht="12.75">
      <c r="E83">
        <v>78</v>
      </c>
      <c r="F83" s="11">
        <f t="shared" si="7"/>
        <v>6.340000000000019</v>
      </c>
      <c r="G83" s="13">
        <f t="shared" si="6"/>
        <v>1006.6804160000094</v>
      </c>
      <c r="H83" s="14">
        <f t="shared" si="5"/>
        <v>30.20041248000028</v>
      </c>
      <c r="I83" s="14">
        <f t="shared" si="8"/>
        <v>30.20041248000028</v>
      </c>
      <c r="J83" s="14">
        <f t="shared" si="9"/>
        <v>29.985281700000275</v>
      </c>
    </row>
    <row r="84" spans="5:10" ht="12.75">
      <c r="E84">
        <v>79</v>
      </c>
      <c r="F84" s="11">
        <f t="shared" si="7"/>
        <v>6.37000000000002</v>
      </c>
      <c r="G84" s="13">
        <f t="shared" si="6"/>
        <v>1021.1594120000095</v>
      </c>
      <c r="H84" s="14">
        <f t="shared" si="5"/>
        <v>30.634782360000283</v>
      </c>
      <c r="I84" s="14">
        <f t="shared" si="8"/>
        <v>30.634782360000283</v>
      </c>
      <c r="J84" s="14">
        <f t="shared" si="9"/>
        <v>30.41759742000028</v>
      </c>
    </row>
    <row r="85" spans="5:10" ht="12.75">
      <c r="E85">
        <v>80</v>
      </c>
      <c r="F85" s="11">
        <f t="shared" si="7"/>
        <v>6.40000000000002</v>
      </c>
      <c r="G85" s="13">
        <f t="shared" si="6"/>
        <v>1035.7760000000098</v>
      </c>
      <c r="H85" s="14">
        <f t="shared" si="5"/>
        <v>31.073280000000295</v>
      </c>
      <c r="I85" s="14">
        <f t="shared" si="8"/>
        <v>31.073280000000295</v>
      </c>
      <c r="J85" s="14">
        <f t="shared" si="9"/>
        <v>30.85403118000029</v>
      </c>
    </row>
    <row r="86" spans="5:10" ht="12.75">
      <c r="E86">
        <v>81</v>
      </c>
      <c r="F86" s="11">
        <f t="shared" si="7"/>
        <v>6.43000000000002</v>
      </c>
      <c r="G86" s="13">
        <f t="shared" si="6"/>
        <v>1050.53082800001</v>
      </c>
      <c r="H86" s="14">
        <f t="shared" si="5"/>
        <v>31.515924840000295</v>
      </c>
      <c r="I86" s="14">
        <f t="shared" si="8"/>
        <v>31.515924840000295</v>
      </c>
      <c r="J86" s="14">
        <f t="shared" si="9"/>
        <v>31.294602420000295</v>
      </c>
    </row>
    <row r="87" spans="5:10" ht="12.75">
      <c r="E87">
        <v>82</v>
      </c>
      <c r="F87" s="11">
        <f t="shared" si="7"/>
        <v>6.46000000000002</v>
      </c>
      <c r="G87" s="13">
        <f t="shared" si="6"/>
        <v>1065.4245440000102</v>
      </c>
      <c r="H87" s="14">
        <f t="shared" si="5"/>
        <v>31.962736320000303</v>
      </c>
      <c r="I87" s="14">
        <f t="shared" si="8"/>
        <v>31.962736320000303</v>
      </c>
      <c r="J87" s="14">
        <f t="shared" si="9"/>
        <v>31.739330580000303</v>
      </c>
    </row>
    <row r="88" spans="5:10" ht="12.75">
      <c r="E88">
        <v>83</v>
      </c>
      <c r="F88" s="11">
        <f t="shared" si="7"/>
        <v>6.490000000000021</v>
      </c>
      <c r="G88" s="13">
        <f t="shared" si="6"/>
        <v>1080.4577960000104</v>
      </c>
      <c r="H88" s="14">
        <f t="shared" si="5"/>
        <v>32.41373388000031</v>
      </c>
      <c r="I88" s="14">
        <f t="shared" si="8"/>
        <v>32.41373388000031</v>
      </c>
      <c r="J88" s="14">
        <f t="shared" si="9"/>
        <v>32.188235100000306</v>
      </c>
    </row>
    <row r="89" spans="5:10" ht="12.75">
      <c r="E89">
        <v>84</v>
      </c>
      <c r="F89" s="11">
        <f t="shared" si="7"/>
        <v>6.520000000000021</v>
      </c>
      <c r="G89" s="13">
        <f t="shared" si="6"/>
        <v>1095.6312320000106</v>
      </c>
      <c r="H89" s="14">
        <f t="shared" si="5"/>
        <v>32.86893696000032</v>
      </c>
      <c r="I89" s="14">
        <f t="shared" si="8"/>
        <v>32.86893696000032</v>
      </c>
      <c r="J89" s="14">
        <f t="shared" si="9"/>
        <v>32.64133542000032</v>
      </c>
    </row>
    <row r="90" spans="5:10" ht="12.75">
      <c r="E90">
        <v>85</v>
      </c>
      <c r="F90" s="11">
        <f t="shared" si="7"/>
        <v>6.550000000000021</v>
      </c>
      <c r="G90" s="13">
        <f t="shared" si="6"/>
        <v>1110.9455000000107</v>
      </c>
      <c r="H90" s="14">
        <f t="shared" si="5"/>
        <v>33.32836500000032</v>
      </c>
      <c r="I90" s="14">
        <f t="shared" si="8"/>
        <v>33.32836500000032</v>
      </c>
      <c r="J90" s="14">
        <f t="shared" si="9"/>
        <v>33.09865098000032</v>
      </c>
    </row>
    <row r="91" spans="5:10" ht="12.75">
      <c r="E91">
        <v>86</v>
      </c>
      <c r="F91" s="11">
        <f t="shared" si="7"/>
        <v>6.580000000000021</v>
      </c>
      <c r="G91" s="13">
        <f t="shared" si="6"/>
        <v>1126.401248000011</v>
      </c>
      <c r="H91" s="14">
        <f t="shared" si="5"/>
        <v>33.79203744000033</v>
      </c>
      <c r="I91" s="14">
        <f t="shared" si="8"/>
        <v>33.79203744000033</v>
      </c>
      <c r="J91" s="14">
        <f t="shared" si="9"/>
        <v>33.56020122000032</v>
      </c>
    </row>
    <row r="92" spans="5:10" ht="12.75">
      <c r="E92">
        <v>87</v>
      </c>
      <c r="F92" s="11">
        <f t="shared" si="7"/>
        <v>6.610000000000022</v>
      </c>
      <c r="G92" s="13">
        <f t="shared" si="6"/>
        <v>1141.9991240000113</v>
      </c>
      <c r="H92" s="14">
        <f t="shared" si="5"/>
        <v>34.25997372000034</v>
      </c>
      <c r="I92" s="14">
        <f t="shared" si="8"/>
        <v>34.25997372000034</v>
      </c>
      <c r="J92" s="14">
        <f t="shared" si="9"/>
        <v>34.02600558000034</v>
      </c>
    </row>
    <row r="93" spans="5:10" ht="12.75">
      <c r="E93">
        <v>88</v>
      </c>
      <c r="F93" s="11">
        <f t="shared" si="7"/>
        <v>6.640000000000022</v>
      </c>
      <c r="G93" s="13">
        <f t="shared" si="6"/>
        <v>1157.7397760000115</v>
      </c>
      <c r="H93" s="14">
        <f t="shared" si="5"/>
        <v>34.732193280000345</v>
      </c>
      <c r="I93" s="14">
        <f t="shared" si="8"/>
        <v>34.732193280000345</v>
      </c>
      <c r="J93" s="14">
        <f t="shared" si="9"/>
        <v>34.496083500000346</v>
      </c>
    </row>
    <row r="94" spans="5:10" ht="12.75">
      <c r="E94">
        <v>89</v>
      </c>
      <c r="F94" s="11">
        <f t="shared" si="7"/>
        <v>6.670000000000022</v>
      </c>
      <c r="G94" s="13">
        <f t="shared" si="6"/>
        <v>1173.6238520000115</v>
      </c>
      <c r="H94" s="14">
        <f t="shared" si="5"/>
        <v>35.20871556000034</v>
      </c>
      <c r="I94" s="14">
        <f t="shared" si="8"/>
        <v>35.20871556000034</v>
      </c>
      <c r="J94" s="14">
        <f t="shared" si="9"/>
        <v>34.970454420000344</v>
      </c>
    </row>
    <row r="95" spans="5:10" ht="12.75">
      <c r="E95">
        <v>90</v>
      </c>
      <c r="F95" s="11">
        <f t="shared" si="7"/>
        <v>6.700000000000022</v>
      </c>
      <c r="G95" s="13">
        <f t="shared" si="6"/>
        <v>1189.6520000000119</v>
      </c>
      <c r="H95" s="14">
        <f t="shared" si="5"/>
        <v>35.689560000000355</v>
      </c>
      <c r="I95" s="14">
        <f t="shared" si="8"/>
        <v>35.689560000000355</v>
      </c>
      <c r="J95" s="14">
        <f t="shared" si="9"/>
        <v>35.44913778000035</v>
      </c>
    </row>
    <row r="96" spans="5:10" ht="12.75">
      <c r="E96">
        <v>91</v>
      </c>
      <c r="F96" s="11">
        <f t="shared" si="7"/>
        <v>6.730000000000023</v>
      </c>
      <c r="G96" s="13">
        <f t="shared" si="6"/>
        <v>1205.8248680000122</v>
      </c>
      <c r="H96" s="14">
        <f t="shared" si="5"/>
        <v>36.174746040000365</v>
      </c>
      <c r="I96" s="14">
        <f t="shared" si="8"/>
        <v>36.174746040000365</v>
      </c>
      <c r="J96" s="14">
        <f t="shared" si="9"/>
        <v>35.932153020000364</v>
      </c>
    </row>
    <row r="97" spans="5:10" ht="12.75">
      <c r="E97">
        <v>92</v>
      </c>
      <c r="F97" s="11">
        <f t="shared" si="7"/>
        <v>6.760000000000023</v>
      </c>
      <c r="G97" s="13">
        <f t="shared" si="6"/>
        <v>1222.1431040000125</v>
      </c>
      <c r="H97" s="14">
        <f t="shared" si="5"/>
        <v>36.66429312000037</v>
      </c>
      <c r="I97" s="14">
        <f t="shared" si="8"/>
        <v>36.66429312000037</v>
      </c>
      <c r="J97" s="14">
        <f t="shared" si="9"/>
        <v>36.419519580000376</v>
      </c>
    </row>
    <row r="98" spans="5:10" ht="12.75">
      <c r="E98">
        <v>93</v>
      </c>
      <c r="F98" s="11">
        <f t="shared" si="7"/>
        <v>6.790000000000023</v>
      </c>
      <c r="G98" s="13">
        <f t="shared" si="6"/>
        <v>1238.6073560000127</v>
      </c>
      <c r="H98" s="14">
        <f t="shared" si="5"/>
        <v>37.15822068000038</v>
      </c>
      <c r="I98" s="14">
        <f t="shared" si="8"/>
        <v>37.15822068000038</v>
      </c>
      <c r="J98" s="14">
        <f t="shared" si="9"/>
        <v>36.911256900000375</v>
      </c>
    </row>
    <row r="99" spans="5:10" ht="12.75">
      <c r="E99">
        <v>94</v>
      </c>
      <c r="F99" s="11">
        <f t="shared" si="7"/>
        <v>6.820000000000023</v>
      </c>
      <c r="G99" s="13">
        <f t="shared" si="6"/>
        <v>1255.218272000013</v>
      </c>
      <c r="H99" s="14">
        <f t="shared" si="5"/>
        <v>37.65654816000039</v>
      </c>
      <c r="I99" s="14">
        <f t="shared" si="8"/>
        <v>37.65654816000039</v>
      </c>
      <c r="J99" s="14">
        <f t="shared" si="9"/>
        <v>37.40738442000039</v>
      </c>
    </row>
    <row r="100" spans="5:10" ht="12.75">
      <c r="E100">
        <v>95</v>
      </c>
      <c r="F100" s="11">
        <f t="shared" si="7"/>
        <v>6.850000000000024</v>
      </c>
      <c r="G100" s="13">
        <f t="shared" si="6"/>
        <v>1271.9765000000134</v>
      </c>
      <c r="H100" s="14">
        <f t="shared" si="5"/>
        <v>38.1592950000004</v>
      </c>
      <c r="I100" s="14">
        <f t="shared" si="8"/>
        <v>38.1592950000004</v>
      </c>
      <c r="J100" s="14">
        <f t="shared" si="9"/>
        <v>37.90792158000039</v>
      </c>
    </row>
    <row r="101" spans="5:10" ht="12.75">
      <c r="E101">
        <v>96</v>
      </c>
      <c r="F101" s="11">
        <f t="shared" si="7"/>
        <v>6.880000000000024</v>
      </c>
      <c r="G101" s="13">
        <f t="shared" si="6"/>
        <v>1288.8826880000136</v>
      </c>
      <c r="H101" s="14">
        <f t="shared" si="5"/>
        <v>38.66648064000041</v>
      </c>
      <c r="I101" s="14">
        <f t="shared" si="8"/>
        <v>38.66648064000041</v>
      </c>
      <c r="J101" s="14">
        <f t="shared" si="9"/>
        <v>38.4128878200004</v>
      </c>
    </row>
    <row r="102" spans="5:10" ht="12.75">
      <c r="E102">
        <v>97</v>
      </c>
      <c r="F102" s="11">
        <f t="shared" si="7"/>
        <v>6.910000000000024</v>
      </c>
      <c r="G102" s="13">
        <f t="shared" si="6"/>
        <v>1305.937484000014</v>
      </c>
      <c r="H102" s="14">
        <f t="shared" si="5"/>
        <v>39.17812452000042</v>
      </c>
      <c r="I102" s="14">
        <f t="shared" si="8"/>
        <v>39.17812452000042</v>
      </c>
      <c r="J102" s="14">
        <f t="shared" si="9"/>
        <v>38.92230258000041</v>
      </c>
    </row>
    <row r="103" spans="5:10" ht="12.75">
      <c r="E103">
        <v>98</v>
      </c>
      <c r="F103" s="11">
        <f t="shared" si="7"/>
        <v>6.940000000000024</v>
      </c>
      <c r="G103" s="13">
        <f t="shared" si="6"/>
        <v>1323.141536000014</v>
      </c>
      <c r="H103" s="14">
        <f t="shared" si="5"/>
        <v>39.69424608000042</v>
      </c>
      <c r="I103" s="14">
        <f t="shared" si="8"/>
        <v>39.69424608000042</v>
      </c>
      <c r="J103" s="14">
        <f t="shared" si="9"/>
        <v>39.43618530000042</v>
      </c>
    </row>
    <row r="104" spans="5:10" ht="12.75">
      <c r="E104">
        <v>99</v>
      </c>
      <c r="F104" s="11">
        <f t="shared" si="7"/>
        <v>6.970000000000025</v>
      </c>
      <c r="G104" s="13">
        <f t="shared" si="6"/>
        <v>1340.4954920000143</v>
      </c>
      <c r="H104" s="14">
        <f t="shared" si="5"/>
        <v>40.21486476000043</v>
      </c>
      <c r="I104" s="14">
        <f t="shared" si="8"/>
        <v>40.21486476000043</v>
      </c>
      <c r="J104" s="14">
        <f t="shared" si="9"/>
        <v>39.954555420000425</v>
      </c>
    </row>
    <row r="105" spans="5:10" ht="12.75">
      <c r="E105">
        <v>100</v>
      </c>
      <c r="F105" s="11">
        <f t="shared" si="7"/>
        <v>7.000000000000025</v>
      </c>
      <c r="G105" s="13">
        <f t="shared" si="6"/>
        <v>1358.0000000000146</v>
      </c>
      <c r="H105" s="15" t="s">
        <v>22</v>
      </c>
      <c r="I105" s="14">
        <f t="shared" si="8"/>
        <v>40.740000000000435</v>
      </c>
      <c r="J105" s="14">
        <f t="shared" si="9"/>
        <v>40.47743238000044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56"/>
  <sheetViews>
    <sheetView tabSelected="1" workbookViewId="0" topLeftCell="A10">
      <selection activeCell="AA51" sqref="AA51"/>
    </sheetView>
  </sheetViews>
  <sheetFormatPr defaultColWidth="9.140625" defaultRowHeight="12.75"/>
  <cols>
    <col min="1" max="1" width="5.140625" style="0" customWidth="1"/>
    <col min="2" max="2" width="6.28125" style="0" customWidth="1"/>
    <col min="3" max="23" width="4.7109375" style="0" customWidth="1"/>
  </cols>
  <sheetData>
    <row r="2" spans="2:15" ht="14.25">
      <c r="B2" s="20" t="s">
        <v>31</v>
      </c>
      <c r="C2" s="20"/>
      <c r="D2" s="20"/>
      <c r="E2" s="20"/>
      <c r="F2" s="20"/>
      <c r="G2" s="20"/>
      <c r="H2" s="20"/>
      <c r="I2" s="20"/>
      <c r="J2" s="20"/>
      <c r="K2" s="20"/>
      <c r="L2" s="20"/>
      <c r="O2" t="s">
        <v>5</v>
      </c>
    </row>
    <row r="3" spans="2:15" ht="12.75">
      <c r="B3" t="s">
        <v>4</v>
      </c>
      <c r="F3" s="2">
        <v>0.05</v>
      </c>
      <c r="I3" t="s">
        <v>6</v>
      </c>
      <c r="K3" s="18">
        <f>SUM(C36:V55)</f>
        <v>0.4438890624999998</v>
      </c>
      <c r="L3" s="19"/>
      <c r="O3" t="s">
        <v>10</v>
      </c>
    </row>
    <row r="6" ht="12.75">
      <c r="B6" t="s">
        <v>7</v>
      </c>
    </row>
    <row r="8" spans="2:23" ht="12.75">
      <c r="B8" t="s">
        <v>0</v>
      </c>
      <c r="C8" s="13">
        <v>0</v>
      </c>
      <c r="D8" s="13">
        <f>C8+0.05</f>
        <v>0.05</v>
      </c>
      <c r="E8" s="13">
        <f aca="true" t="shared" si="0" ref="E8:W8">D8+0.05</f>
        <v>0.1</v>
      </c>
      <c r="F8" s="13">
        <f t="shared" si="0"/>
        <v>0.15000000000000002</v>
      </c>
      <c r="G8" s="13">
        <f t="shared" si="0"/>
        <v>0.2</v>
      </c>
      <c r="H8" s="13">
        <f t="shared" si="0"/>
        <v>0.25</v>
      </c>
      <c r="I8" s="13">
        <f t="shared" si="0"/>
        <v>0.3</v>
      </c>
      <c r="J8" s="13">
        <f t="shared" si="0"/>
        <v>0.35</v>
      </c>
      <c r="K8" s="13">
        <f t="shared" si="0"/>
        <v>0.39999999999999997</v>
      </c>
      <c r="L8" s="13">
        <f t="shared" si="0"/>
        <v>0.44999999999999996</v>
      </c>
      <c r="M8" s="13">
        <f t="shared" si="0"/>
        <v>0.49999999999999994</v>
      </c>
      <c r="N8" s="13">
        <f t="shared" si="0"/>
        <v>0.5499999999999999</v>
      </c>
      <c r="O8" s="13">
        <f t="shared" si="0"/>
        <v>0.6</v>
      </c>
      <c r="P8" s="13">
        <f t="shared" si="0"/>
        <v>0.65</v>
      </c>
      <c r="Q8" s="13">
        <f t="shared" si="0"/>
        <v>0.7000000000000001</v>
      </c>
      <c r="R8" s="13">
        <f t="shared" si="0"/>
        <v>0.7500000000000001</v>
      </c>
      <c r="S8" s="13">
        <f t="shared" si="0"/>
        <v>0.8000000000000002</v>
      </c>
      <c r="T8" s="13">
        <f t="shared" si="0"/>
        <v>0.8500000000000002</v>
      </c>
      <c r="U8" s="13">
        <f t="shared" si="0"/>
        <v>0.9000000000000002</v>
      </c>
      <c r="V8" s="13">
        <f t="shared" si="0"/>
        <v>0.9500000000000003</v>
      </c>
      <c r="W8" s="13">
        <f t="shared" si="0"/>
        <v>1.0000000000000002</v>
      </c>
    </row>
    <row r="9" spans="2:23" ht="12.75">
      <c r="B9" s="13">
        <v>0</v>
      </c>
      <c r="C9" s="1">
        <f aca="true" t="shared" si="1" ref="C9:C29">(1-C$8^2)*(1-$B9^2)</f>
        <v>1</v>
      </c>
      <c r="D9" s="1">
        <f aca="true" t="shared" si="2" ref="D9:W22">(1-D$8^2)*(1-$B9^2)</f>
        <v>0.9975</v>
      </c>
      <c r="E9" s="1">
        <f t="shared" si="2"/>
        <v>0.99</v>
      </c>
      <c r="F9" s="1">
        <f t="shared" si="2"/>
        <v>0.9775</v>
      </c>
      <c r="G9" s="1">
        <f t="shared" si="2"/>
        <v>0.96</v>
      </c>
      <c r="H9" s="1">
        <f t="shared" si="2"/>
        <v>0.9375</v>
      </c>
      <c r="I9" s="1">
        <f t="shared" si="2"/>
        <v>0.91</v>
      </c>
      <c r="J9" s="1">
        <f t="shared" si="2"/>
        <v>0.8775000000000001</v>
      </c>
      <c r="K9" s="1">
        <f t="shared" si="2"/>
        <v>0.8400000000000001</v>
      </c>
      <c r="L9" s="1">
        <f t="shared" si="2"/>
        <v>0.7975000000000001</v>
      </c>
      <c r="M9" s="1">
        <f t="shared" si="2"/>
        <v>0.75</v>
      </c>
      <c r="N9" s="1">
        <f t="shared" si="2"/>
        <v>0.6975</v>
      </c>
      <c r="O9" s="1">
        <f t="shared" si="2"/>
        <v>0.64</v>
      </c>
      <c r="P9" s="1">
        <f t="shared" si="2"/>
        <v>0.5774999999999999</v>
      </c>
      <c r="Q9" s="1">
        <f t="shared" si="2"/>
        <v>0.5099999999999999</v>
      </c>
      <c r="R9" s="1">
        <f t="shared" si="2"/>
        <v>0.4374999999999998</v>
      </c>
      <c r="S9" s="1">
        <f t="shared" si="2"/>
        <v>0.35999999999999976</v>
      </c>
      <c r="T9" s="1">
        <f t="shared" si="2"/>
        <v>0.27749999999999964</v>
      </c>
      <c r="U9" s="1">
        <f t="shared" si="2"/>
        <v>0.1899999999999996</v>
      </c>
      <c r="V9" s="1">
        <f t="shared" si="2"/>
        <v>0.09749999999999948</v>
      </c>
      <c r="W9" s="1">
        <f t="shared" si="2"/>
        <v>-4.440892098500626E-16</v>
      </c>
    </row>
    <row r="10" spans="2:23" ht="12.75">
      <c r="B10" s="13">
        <v>0.05</v>
      </c>
      <c r="C10" s="1">
        <f t="shared" si="1"/>
        <v>0.9975</v>
      </c>
      <c r="D10" s="1">
        <f aca="true" t="shared" si="3" ref="D10:R10">(1-D$8^2)*(1-$B10^2)</f>
        <v>0.9950062500000001</v>
      </c>
      <c r="E10" s="1">
        <f t="shared" si="3"/>
        <v>0.9875250000000001</v>
      </c>
      <c r="F10" s="1">
        <f t="shared" si="3"/>
        <v>0.9750562500000001</v>
      </c>
      <c r="G10" s="1">
        <f t="shared" si="3"/>
        <v>0.9576</v>
      </c>
      <c r="H10" s="1">
        <f t="shared" si="3"/>
        <v>0.93515625</v>
      </c>
      <c r="I10" s="1">
        <f t="shared" si="3"/>
        <v>0.9077250000000001</v>
      </c>
      <c r="J10" s="1">
        <f t="shared" si="3"/>
        <v>0.8753062500000001</v>
      </c>
      <c r="K10" s="1">
        <f t="shared" si="3"/>
        <v>0.8379000000000001</v>
      </c>
      <c r="L10" s="1">
        <f t="shared" si="3"/>
        <v>0.7955062500000002</v>
      </c>
      <c r="M10" s="1">
        <f t="shared" si="3"/>
        <v>0.748125</v>
      </c>
      <c r="N10" s="1">
        <f t="shared" si="3"/>
        <v>0.6957562500000001</v>
      </c>
      <c r="O10" s="1">
        <f t="shared" si="3"/>
        <v>0.6384000000000001</v>
      </c>
      <c r="P10" s="1">
        <f t="shared" si="3"/>
        <v>0.5760562499999999</v>
      </c>
      <c r="Q10" s="1">
        <f t="shared" si="3"/>
        <v>0.5087249999999999</v>
      </c>
      <c r="R10" s="1">
        <f t="shared" si="3"/>
        <v>0.43640624999999983</v>
      </c>
      <c r="S10" s="1">
        <f t="shared" si="2"/>
        <v>0.3590999999999998</v>
      </c>
      <c r="T10" s="1">
        <f t="shared" si="2"/>
        <v>0.27680624999999964</v>
      </c>
      <c r="U10" s="1">
        <f t="shared" si="2"/>
        <v>0.18952499999999964</v>
      </c>
      <c r="V10" s="1">
        <f t="shared" si="2"/>
        <v>0.09725624999999949</v>
      </c>
      <c r="W10" s="1">
        <f t="shared" si="2"/>
        <v>-4.429789868254375E-16</v>
      </c>
    </row>
    <row r="11" spans="2:23" ht="12.75">
      <c r="B11" s="13">
        <v>0.1</v>
      </c>
      <c r="C11" s="1">
        <f t="shared" si="1"/>
        <v>0.99</v>
      </c>
      <c r="D11" s="1">
        <f t="shared" si="2"/>
        <v>0.9875250000000001</v>
      </c>
      <c r="E11" s="1">
        <f t="shared" si="2"/>
        <v>0.9801</v>
      </c>
      <c r="F11" s="1">
        <f t="shared" si="2"/>
        <v>0.9677250000000001</v>
      </c>
      <c r="G11" s="1">
        <f t="shared" si="2"/>
        <v>0.9503999999999999</v>
      </c>
      <c r="H11" s="1">
        <f t="shared" si="2"/>
        <v>0.928125</v>
      </c>
      <c r="I11" s="1">
        <f t="shared" si="2"/>
        <v>0.9009</v>
      </c>
      <c r="J11" s="1">
        <f t="shared" si="2"/>
        <v>0.8687250000000001</v>
      </c>
      <c r="K11" s="1">
        <f t="shared" si="2"/>
        <v>0.8316000000000001</v>
      </c>
      <c r="L11" s="1">
        <f t="shared" si="2"/>
        <v>0.7895250000000001</v>
      </c>
      <c r="M11" s="1">
        <f t="shared" si="2"/>
        <v>0.7424999999999999</v>
      </c>
      <c r="N11" s="1">
        <f t="shared" si="2"/>
        <v>0.690525</v>
      </c>
      <c r="O11" s="1">
        <f t="shared" si="2"/>
        <v>0.6336</v>
      </c>
      <c r="P11" s="1">
        <f t="shared" si="2"/>
        <v>0.5717249999999999</v>
      </c>
      <c r="Q11" s="1">
        <f t="shared" si="2"/>
        <v>0.5048999999999999</v>
      </c>
      <c r="R11" s="1">
        <f t="shared" si="2"/>
        <v>0.43312499999999976</v>
      </c>
      <c r="S11" s="1">
        <f t="shared" si="2"/>
        <v>0.3563999999999998</v>
      </c>
      <c r="T11" s="1">
        <f t="shared" si="2"/>
        <v>0.27472499999999966</v>
      </c>
      <c r="U11" s="1">
        <f t="shared" si="2"/>
        <v>0.18809999999999963</v>
      </c>
      <c r="V11" s="1">
        <f t="shared" si="2"/>
        <v>0.09652499999999949</v>
      </c>
      <c r="W11" s="1">
        <f t="shared" si="2"/>
        <v>-4.39648317751562E-16</v>
      </c>
    </row>
    <row r="12" spans="2:23" ht="12.75">
      <c r="B12" s="13">
        <v>0.15</v>
      </c>
      <c r="C12" s="1">
        <f t="shared" si="1"/>
        <v>0.9775</v>
      </c>
      <c r="D12" s="1">
        <f t="shared" si="2"/>
        <v>0.9750562500000001</v>
      </c>
      <c r="E12" s="1">
        <f t="shared" si="2"/>
        <v>0.9677250000000001</v>
      </c>
      <c r="F12" s="1">
        <f t="shared" si="2"/>
        <v>0.9555062500000001</v>
      </c>
      <c r="G12" s="1">
        <f t="shared" si="2"/>
        <v>0.9384</v>
      </c>
      <c r="H12" s="1">
        <f t="shared" si="2"/>
        <v>0.9164062500000001</v>
      </c>
      <c r="I12" s="1">
        <f t="shared" si="2"/>
        <v>0.889525</v>
      </c>
      <c r="J12" s="1">
        <f t="shared" si="2"/>
        <v>0.8577562500000001</v>
      </c>
      <c r="K12" s="1">
        <f t="shared" si="2"/>
        <v>0.8211000000000002</v>
      </c>
      <c r="L12" s="1">
        <f t="shared" si="2"/>
        <v>0.7795562500000002</v>
      </c>
      <c r="M12" s="1">
        <f t="shared" si="2"/>
        <v>0.733125</v>
      </c>
      <c r="N12" s="1">
        <f t="shared" si="2"/>
        <v>0.6818062500000001</v>
      </c>
      <c r="O12" s="1">
        <f t="shared" si="2"/>
        <v>0.6256</v>
      </c>
      <c r="P12" s="1">
        <f t="shared" si="2"/>
        <v>0.5645062499999999</v>
      </c>
      <c r="Q12" s="1">
        <f t="shared" si="2"/>
        <v>0.49852499999999994</v>
      </c>
      <c r="R12" s="1">
        <f t="shared" si="2"/>
        <v>0.4276562499999998</v>
      </c>
      <c r="S12" s="1">
        <f t="shared" si="2"/>
        <v>0.35189999999999977</v>
      </c>
      <c r="T12" s="1">
        <f t="shared" si="2"/>
        <v>0.27125624999999964</v>
      </c>
      <c r="U12" s="1">
        <f t="shared" si="2"/>
        <v>0.18572499999999964</v>
      </c>
      <c r="V12" s="1">
        <f t="shared" si="2"/>
        <v>0.0953062499999995</v>
      </c>
      <c r="W12" s="1">
        <f t="shared" si="2"/>
        <v>-4.340972026284362E-16</v>
      </c>
    </row>
    <row r="13" spans="2:23" ht="12.75">
      <c r="B13" s="13">
        <v>0.2</v>
      </c>
      <c r="C13" s="1">
        <f t="shared" si="1"/>
        <v>0.96</v>
      </c>
      <c r="D13" s="1">
        <f t="shared" si="2"/>
        <v>0.9576</v>
      </c>
      <c r="E13" s="1">
        <f t="shared" si="2"/>
        <v>0.9503999999999999</v>
      </c>
      <c r="F13" s="1">
        <f t="shared" si="2"/>
        <v>0.9384</v>
      </c>
      <c r="G13" s="1">
        <f t="shared" si="2"/>
        <v>0.9216</v>
      </c>
      <c r="H13" s="1">
        <f t="shared" si="2"/>
        <v>0.8999999999999999</v>
      </c>
      <c r="I13" s="1">
        <f t="shared" si="2"/>
        <v>0.8736</v>
      </c>
      <c r="J13" s="1">
        <f t="shared" si="2"/>
        <v>0.8424</v>
      </c>
      <c r="K13" s="1">
        <f t="shared" si="2"/>
        <v>0.8064</v>
      </c>
      <c r="L13" s="1">
        <f t="shared" si="2"/>
        <v>0.7656000000000001</v>
      </c>
      <c r="M13" s="1">
        <f t="shared" si="2"/>
        <v>0.72</v>
      </c>
      <c r="N13" s="1">
        <f t="shared" si="2"/>
        <v>0.6696</v>
      </c>
      <c r="O13" s="1">
        <f t="shared" si="2"/>
        <v>0.6144</v>
      </c>
      <c r="P13" s="1">
        <f t="shared" si="2"/>
        <v>0.5543999999999999</v>
      </c>
      <c r="Q13" s="1">
        <f t="shared" si="2"/>
        <v>0.48959999999999987</v>
      </c>
      <c r="R13" s="1">
        <f t="shared" si="2"/>
        <v>0.41999999999999976</v>
      </c>
      <c r="S13" s="1">
        <f t="shared" si="2"/>
        <v>0.34559999999999974</v>
      </c>
      <c r="T13" s="1">
        <f t="shared" si="2"/>
        <v>0.26639999999999964</v>
      </c>
      <c r="U13" s="1">
        <f t="shared" si="2"/>
        <v>0.18239999999999962</v>
      </c>
      <c r="V13" s="1">
        <f t="shared" si="2"/>
        <v>0.09359999999999949</v>
      </c>
      <c r="W13" s="1">
        <f t="shared" si="2"/>
        <v>-4.263256414560601E-16</v>
      </c>
    </row>
    <row r="14" spans="2:23" ht="12.75">
      <c r="B14" s="13">
        <v>0.25</v>
      </c>
      <c r="C14" s="1">
        <f t="shared" si="1"/>
        <v>0.9375</v>
      </c>
      <c r="D14" s="1">
        <f t="shared" si="2"/>
        <v>0.93515625</v>
      </c>
      <c r="E14" s="1">
        <f t="shared" si="2"/>
        <v>0.928125</v>
      </c>
      <c r="F14" s="1">
        <f t="shared" si="2"/>
        <v>0.9164062500000001</v>
      </c>
      <c r="G14" s="1">
        <f t="shared" si="2"/>
        <v>0.8999999999999999</v>
      </c>
      <c r="H14" s="1">
        <f t="shared" si="2"/>
        <v>0.87890625</v>
      </c>
      <c r="I14" s="1">
        <f t="shared" si="2"/>
        <v>0.853125</v>
      </c>
      <c r="J14" s="1">
        <f t="shared" si="2"/>
        <v>0.8226562500000001</v>
      </c>
      <c r="K14" s="1">
        <f t="shared" si="2"/>
        <v>0.7875000000000001</v>
      </c>
      <c r="L14" s="1">
        <f t="shared" si="2"/>
        <v>0.7476562500000001</v>
      </c>
      <c r="M14" s="1">
        <f t="shared" si="2"/>
        <v>0.703125</v>
      </c>
      <c r="N14" s="1">
        <f t="shared" si="2"/>
        <v>0.65390625</v>
      </c>
      <c r="O14" s="1">
        <f t="shared" si="2"/>
        <v>0.6</v>
      </c>
      <c r="P14" s="1">
        <f t="shared" si="2"/>
        <v>0.5414062499999999</v>
      </c>
      <c r="Q14" s="1">
        <f t="shared" si="2"/>
        <v>0.4781249999999999</v>
      </c>
      <c r="R14" s="1">
        <f t="shared" si="2"/>
        <v>0.4101562499999998</v>
      </c>
      <c r="S14" s="1">
        <f t="shared" si="2"/>
        <v>0.3374999999999998</v>
      </c>
      <c r="T14" s="1">
        <f t="shared" si="2"/>
        <v>0.26015624999999964</v>
      </c>
      <c r="U14" s="1">
        <f t="shared" si="2"/>
        <v>0.17812499999999964</v>
      </c>
      <c r="V14" s="1">
        <f t="shared" si="2"/>
        <v>0.09140624999999951</v>
      </c>
      <c r="W14" s="1">
        <f t="shared" si="2"/>
        <v>-4.163336342344337E-16</v>
      </c>
    </row>
    <row r="15" spans="2:23" ht="12.75">
      <c r="B15" s="13">
        <v>0.3</v>
      </c>
      <c r="C15" s="1">
        <f t="shared" si="1"/>
        <v>0.91</v>
      </c>
      <c r="D15" s="1">
        <f t="shared" si="2"/>
        <v>0.9077250000000001</v>
      </c>
      <c r="E15" s="1">
        <f t="shared" si="2"/>
        <v>0.9009</v>
      </c>
      <c r="F15" s="1">
        <f t="shared" si="2"/>
        <v>0.889525</v>
      </c>
      <c r="G15" s="1">
        <f t="shared" si="2"/>
        <v>0.8736</v>
      </c>
      <c r="H15" s="1">
        <f t="shared" si="2"/>
        <v>0.853125</v>
      </c>
      <c r="I15" s="1">
        <f t="shared" si="2"/>
        <v>0.8281000000000001</v>
      </c>
      <c r="J15" s="1">
        <f t="shared" si="2"/>
        <v>0.798525</v>
      </c>
      <c r="K15" s="1">
        <f t="shared" si="2"/>
        <v>0.7644000000000001</v>
      </c>
      <c r="L15" s="1">
        <f t="shared" si="2"/>
        <v>0.7257250000000001</v>
      </c>
      <c r="M15" s="1">
        <f t="shared" si="2"/>
        <v>0.6825</v>
      </c>
      <c r="N15" s="1">
        <f t="shared" si="2"/>
        <v>0.634725</v>
      </c>
      <c r="O15" s="1">
        <f t="shared" si="2"/>
        <v>0.5824</v>
      </c>
      <c r="P15" s="1">
        <f t="shared" si="2"/>
        <v>0.5255249999999999</v>
      </c>
      <c r="Q15" s="1">
        <f t="shared" si="2"/>
        <v>0.4640999999999999</v>
      </c>
      <c r="R15" s="1">
        <f t="shared" si="2"/>
        <v>0.3981249999999998</v>
      </c>
      <c r="S15" s="1">
        <f t="shared" si="2"/>
        <v>0.3275999999999998</v>
      </c>
      <c r="T15" s="1">
        <f t="shared" si="2"/>
        <v>0.25252499999999967</v>
      </c>
      <c r="U15" s="1">
        <f t="shared" si="2"/>
        <v>0.17289999999999967</v>
      </c>
      <c r="V15" s="1">
        <f t="shared" si="2"/>
        <v>0.08872499999999953</v>
      </c>
      <c r="W15" s="1">
        <f t="shared" si="2"/>
        <v>-4.04121180963557E-16</v>
      </c>
    </row>
    <row r="16" spans="2:23" ht="12.75">
      <c r="B16" s="13">
        <v>0.35</v>
      </c>
      <c r="C16" s="1">
        <f t="shared" si="1"/>
        <v>0.8775000000000001</v>
      </c>
      <c r="D16" s="1">
        <f t="shared" si="2"/>
        <v>0.8753062500000001</v>
      </c>
      <c r="E16" s="1">
        <f t="shared" si="2"/>
        <v>0.8687250000000001</v>
      </c>
      <c r="F16" s="1">
        <f t="shared" si="2"/>
        <v>0.8577562500000001</v>
      </c>
      <c r="G16" s="1">
        <f t="shared" si="2"/>
        <v>0.8424</v>
      </c>
      <c r="H16" s="1">
        <f t="shared" si="2"/>
        <v>0.8226562500000001</v>
      </c>
      <c r="I16" s="1">
        <f t="shared" si="2"/>
        <v>0.798525</v>
      </c>
      <c r="J16" s="1">
        <f t="shared" si="2"/>
        <v>0.7700062500000001</v>
      </c>
      <c r="K16" s="1">
        <f t="shared" si="2"/>
        <v>0.7371000000000001</v>
      </c>
      <c r="L16" s="1">
        <f t="shared" si="2"/>
        <v>0.6998062500000002</v>
      </c>
      <c r="M16" s="1">
        <f t="shared" si="2"/>
        <v>0.6581250000000001</v>
      </c>
      <c r="N16" s="1">
        <f t="shared" si="2"/>
        <v>0.6120562500000001</v>
      </c>
      <c r="O16" s="1">
        <f t="shared" si="2"/>
        <v>0.5616000000000001</v>
      </c>
      <c r="P16" s="1">
        <f t="shared" si="2"/>
        <v>0.5067562499999999</v>
      </c>
      <c r="Q16" s="1">
        <f t="shared" si="2"/>
        <v>0.44752499999999995</v>
      </c>
      <c r="R16" s="1">
        <f t="shared" si="2"/>
        <v>0.38390624999999984</v>
      </c>
      <c r="S16" s="1">
        <f t="shared" si="2"/>
        <v>0.3158999999999998</v>
      </c>
      <c r="T16" s="1">
        <f t="shared" si="2"/>
        <v>0.2435062499999997</v>
      </c>
      <c r="U16" s="1">
        <f t="shared" si="2"/>
        <v>0.16672499999999968</v>
      </c>
      <c r="V16" s="1">
        <f t="shared" si="2"/>
        <v>0.08555624999999954</v>
      </c>
      <c r="W16" s="1">
        <f t="shared" si="2"/>
        <v>-3.8968828164342997E-16</v>
      </c>
    </row>
    <row r="17" spans="2:23" ht="12.75">
      <c r="B17" s="13">
        <v>0.4</v>
      </c>
      <c r="C17" s="1">
        <f t="shared" si="1"/>
        <v>0.84</v>
      </c>
      <c r="D17" s="1">
        <f t="shared" si="2"/>
        <v>0.8379</v>
      </c>
      <c r="E17" s="1">
        <f t="shared" si="2"/>
        <v>0.8316</v>
      </c>
      <c r="F17" s="1">
        <f t="shared" si="2"/>
        <v>0.8211</v>
      </c>
      <c r="G17" s="1">
        <f t="shared" si="2"/>
        <v>0.8063999999999999</v>
      </c>
      <c r="H17" s="1">
        <f t="shared" si="2"/>
        <v>0.7875</v>
      </c>
      <c r="I17" s="1">
        <f t="shared" si="2"/>
        <v>0.7644</v>
      </c>
      <c r="J17" s="1">
        <f t="shared" si="2"/>
        <v>0.7371</v>
      </c>
      <c r="K17" s="1">
        <f t="shared" si="2"/>
        <v>0.7056</v>
      </c>
      <c r="L17" s="1">
        <f t="shared" si="2"/>
        <v>0.6699</v>
      </c>
      <c r="M17" s="1">
        <f t="shared" si="2"/>
        <v>0.63</v>
      </c>
      <c r="N17" s="1">
        <f t="shared" si="2"/>
        <v>0.5859</v>
      </c>
      <c r="O17" s="1">
        <f t="shared" si="2"/>
        <v>0.5376</v>
      </c>
      <c r="P17" s="1">
        <f t="shared" si="2"/>
        <v>0.4850999999999999</v>
      </c>
      <c r="Q17" s="1">
        <f t="shared" si="2"/>
        <v>0.4283999999999999</v>
      </c>
      <c r="R17" s="1">
        <f t="shared" si="2"/>
        <v>0.3674999999999998</v>
      </c>
      <c r="S17" s="1">
        <f t="shared" si="2"/>
        <v>0.3023999999999998</v>
      </c>
      <c r="T17" s="1">
        <f t="shared" si="2"/>
        <v>0.2330999999999997</v>
      </c>
      <c r="U17" s="1">
        <f t="shared" si="2"/>
        <v>0.15959999999999966</v>
      </c>
      <c r="V17" s="1">
        <f t="shared" si="2"/>
        <v>0.08189999999999956</v>
      </c>
      <c r="W17" s="1">
        <f t="shared" si="2"/>
        <v>-3.730349362740526E-16</v>
      </c>
    </row>
    <row r="18" spans="2:23" ht="12.75">
      <c r="B18" s="13">
        <v>0.45</v>
      </c>
      <c r="C18" s="1">
        <f t="shared" si="1"/>
        <v>0.7975</v>
      </c>
      <c r="D18" s="1">
        <f t="shared" si="2"/>
        <v>0.7955062500000001</v>
      </c>
      <c r="E18" s="1">
        <f t="shared" si="2"/>
        <v>0.789525</v>
      </c>
      <c r="F18" s="1">
        <f t="shared" si="2"/>
        <v>0.7795562500000001</v>
      </c>
      <c r="G18" s="1">
        <f t="shared" si="2"/>
        <v>0.7656</v>
      </c>
      <c r="H18" s="1">
        <f t="shared" si="2"/>
        <v>0.74765625</v>
      </c>
      <c r="I18" s="1">
        <f t="shared" si="2"/>
        <v>0.7257250000000001</v>
      </c>
      <c r="J18" s="1">
        <f t="shared" si="2"/>
        <v>0.6998062500000001</v>
      </c>
      <c r="K18" s="1">
        <f t="shared" si="2"/>
        <v>0.6699</v>
      </c>
      <c r="L18" s="1">
        <f t="shared" si="2"/>
        <v>0.6360062500000001</v>
      </c>
      <c r="M18" s="1">
        <f t="shared" si="2"/>
        <v>0.598125</v>
      </c>
      <c r="N18" s="1">
        <f t="shared" si="2"/>
        <v>0.55625625</v>
      </c>
      <c r="O18" s="1">
        <f t="shared" si="2"/>
        <v>0.5104</v>
      </c>
      <c r="P18" s="1">
        <f t="shared" si="2"/>
        <v>0.4605562499999999</v>
      </c>
      <c r="Q18" s="1">
        <f t="shared" si="2"/>
        <v>0.4067249999999999</v>
      </c>
      <c r="R18" s="1">
        <f t="shared" si="2"/>
        <v>0.3489062499999998</v>
      </c>
      <c r="S18" s="1">
        <f t="shared" si="2"/>
        <v>0.2870999999999998</v>
      </c>
      <c r="T18" s="1">
        <f t="shared" si="2"/>
        <v>0.2213062499999997</v>
      </c>
      <c r="U18" s="1">
        <f t="shared" si="2"/>
        <v>0.1515249999999997</v>
      </c>
      <c r="V18" s="1">
        <f t="shared" si="2"/>
        <v>0.07775624999999958</v>
      </c>
      <c r="W18" s="1">
        <f t="shared" si="2"/>
        <v>-3.5416114485542493E-16</v>
      </c>
    </row>
    <row r="19" spans="2:23" ht="12.75">
      <c r="B19" s="13">
        <v>0.5</v>
      </c>
      <c r="C19" s="1">
        <f t="shared" si="1"/>
        <v>0.75</v>
      </c>
      <c r="D19" s="1">
        <f t="shared" si="2"/>
        <v>0.748125</v>
      </c>
      <c r="E19" s="1">
        <f t="shared" si="2"/>
        <v>0.7424999999999999</v>
      </c>
      <c r="F19" s="1">
        <f t="shared" si="2"/>
        <v>0.733125</v>
      </c>
      <c r="G19" s="1">
        <f t="shared" si="2"/>
        <v>0.72</v>
      </c>
      <c r="H19" s="1">
        <f t="shared" si="2"/>
        <v>0.703125</v>
      </c>
      <c r="I19" s="1">
        <f t="shared" si="2"/>
        <v>0.6825</v>
      </c>
      <c r="J19" s="1">
        <f t="shared" si="2"/>
        <v>0.6581250000000001</v>
      </c>
      <c r="K19" s="1">
        <f t="shared" si="2"/>
        <v>0.6300000000000001</v>
      </c>
      <c r="L19" s="1">
        <f t="shared" si="2"/>
        <v>0.598125</v>
      </c>
      <c r="M19" s="1">
        <f t="shared" si="2"/>
        <v>0.5625</v>
      </c>
      <c r="N19" s="1">
        <f t="shared" si="2"/>
        <v>0.5231250000000001</v>
      </c>
      <c r="O19" s="1">
        <f t="shared" si="2"/>
        <v>0.48</v>
      </c>
      <c r="P19" s="1">
        <f t="shared" si="2"/>
        <v>0.4331249999999999</v>
      </c>
      <c r="Q19" s="1">
        <f t="shared" si="2"/>
        <v>0.38249999999999995</v>
      </c>
      <c r="R19" s="1">
        <f t="shared" si="2"/>
        <v>0.32812499999999983</v>
      </c>
      <c r="S19" s="1">
        <f t="shared" si="2"/>
        <v>0.2699999999999998</v>
      </c>
      <c r="T19" s="1">
        <f t="shared" si="2"/>
        <v>0.20812499999999973</v>
      </c>
      <c r="U19" s="1">
        <f t="shared" si="2"/>
        <v>0.1424999999999997</v>
      </c>
      <c r="V19" s="1">
        <f t="shared" si="2"/>
        <v>0.07312499999999961</v>
      </c>
      <c r="W19" s="1">
        <f t="shared" si="2"/>
        <v>-3.3306690738754696E-16</v>
      </c>
    </row>
    <row r="20" spans="2:23" ht="12.75">
      <c r="B20" s="13">
        <v>0.55</v>
      </c>
      <c r="C20" s="1">
        <f t="shared" si="1"/>
        <v>0.6975</v>
      </c>
      <c r="D20" s="1">
        <f t="shared" si="2"/>
        <v>0.6957562500000001</v>
      </c>
      <c r="E20" s="1">
        <f t="shared" si="2"/>
        <v>0.690525</v>
      </c>
      <c r="F20" s="1">
        <f t="shared" si="2"/>
        <v>0.6818062500000001</v>
      </c>
      <c r="G20" s="1">
        <f t="shared" si="2"/>
        <v>0.6696</v>
      </c>
      <c r="H20" s="1">
        <f t="shared" si="2"/>
        <v>0.65390625</v>
      </c>
      <c r="I20" s="1">
        <f t="shared" si="2"/>
        <v>0.634725</v>
      </c>
      <c r="J20" s="1">
        <f t="shared" si="2"/>
        <v>0.6120562500000001</v>
      </c>
      <c r="K20" s="1">
        <f t="shared" si="2"/>
        <v>0.5859000000000001</v>
      </c>
      <c r="L20" s="1">
        <f t="shared" si="2"/>
        <v>0.5562562500000001</v>
      </c>
      <c r="M20" s="1">
        <f t="shared" si="2"/>
        <v>0.5231250000000001</v>
      </c>
      <c r="N20" s="1">
        <f t="shared" si="2"/>
        <v>0.48650625000000003</v>
      </c>
      <c r="O20" s="1">
        <f t="shared" si="2"/>
        <v>0.4464</v>
      </c>
      <c r="P20" s="1">
        <f t="shared" si="2"/>
        <v>0.4028062499999999</v>
      </c>
      <c r="Q20" s="1">
        <f t="shared" si="2"/>
        <v>0.35572499999999996</v>
      </c>
      <c r="R20" s="1">
        <f t="shared" si="2"/>
        <v>0.30515624999999985</v>
      </c>
      <c r="S20" s="1">
        <f t="shared" si="2"/>
        <v>0.2510999999999998</v>
      </c>
      <c r="T20" s="1">
        <f t="shared" si="2"/>
        <v>0.19355624999999974</v>
      </c>
      <c r="U20" s="1">
        <f t="shared" si="2"/>
        <v>0.13252499999999973</v>
      </c>
      <c r="V20" s="1">
        <f t="shared" si="2"/>
        <v>0.06800624999999963</v>
      </c>
      <c r="W20" s="1">
        <f t="shared" si="2"/>
        <v>-3.097522238704187E-16</v>
      </c>
    </row>
    <row r="21" spans="2:23" ht="12.75">
      <c r="B21" s="13">
        <v>0.6</v>
      </c>
      <c r="C21" s="1">
        <f t="shared" si="1"/>
        <v>0.64</v>
      </c>
      <c r="D21" s="1">
        <f t="shared" si="2"/>
        <v>0.6384000000000001</v>
      </c>
      <c r="E21" s="1">
        <f t="shared" si="2"/>
        <v>0.6336</v>
      </c>
      <c r="F21" s="1">
        <f t="shared" si="2"/>
        <v>0.6256</v>
      </c>
      <c r="G21" s="1">
        <f t="shared" si="2"/>
        <v>0.6144</v>
      </c>
      <c r="H21" s="1">
        <f t="shared" si="2"/>
        <v>0.6</v>
      </c>
      <c r="I21" s="1">
        <f t="shared" si="2"/>
        <v>0.5824</v>
      </c>
      <c r="J21" s="1">
        <f t="shared" si="2"/>
        <v>0.5616000000000001</v>
      </c>
      <c r="K21" s="1">
        <f t="shared" si="2"/>
        <v>0.5376000000000001</v>
      </c>
      <c r="L21" s="1">
        <f t="shared" si="2"/>
        <v>0.5104000000000001</v>
      </c>
      <c r="M21" s="1">
        <f t="shared" si="2"/>
        <v>0.48</v>
      </c>
      <c r="N21" s="1">
        <f t="shared" si="2"/>
        <v>0.4464</v>
      </c>
      <c r="O21" s="1">
        <f t="shared" si="2"/>
        <v>0.4096</v>
      </c>
      <c r="P21" s="1">
        <f t="shared" si="2"/>
        <v>0.36959999999999993</v>
      </c>
      <c r="Q21" s="1">
        <f t="shared" si="2"/>
        <v>0.32639999999999997</v>
      </c>
      <c r="R21" s="1">
        <f t="shared" si="2"/>
        <v>0.27999999999999986</v>
      </c>
      <c r="S21" s="1">
        <f t="shared" si="2"/>
        <v>0.23039999999999985</v>
      </c>
      <c r="T21" s="1">
        <f t="shared" si="2"/>
        <v>0.17759999999999976</v>
      </c>
      <c r="U21" s="1">
        <f t="shared" si="2"/>
        <v>0.12159999999999975</v>
      </c>
      <c r="V21" s="1">
        <f t="shared" si="2"/>
        <v>0.062399999999999664</v>
      </c>
      <c r="W21" s="1">
        <f t="shared" si="2"/>
        <v>-2.842170943040401E-16</v>
      </c>
    </row>
    <row r="22" spans="2:23" ht="12.75">
      <c r="B22" s="13">
        <v>0.65</v>
      </c>
      <c r="C22" s="1">
        <f t="shared" si="1"/>
        <v>0.5774999999999999</v>
      </c>
      <c r="D22" s="1">
        <f t="shared" si="2"/>
        <v>0.5760562499999999</v>
      </c>
      <c r="E22" s="1">
        <f t="shared" si="2"/>
        <v>0.5717249999999999</v>
      </c>
      <c r="F22" s="1">
        <f t="shared" si="2"/>
        <v>0.5645062499999999</v>
      </c>
      <c r="G22" s="1">
        <f t="shared" si="2"/>
        <v>0.5543999999999999</v>
      </c>
      <c r="H22" s="1">
        <f t="shared" si="2"/>
        <v>0.5414062499999999</v>
      </c>
      <c r="I22" s="1">
        <f t="shared" si="2"/>
        <v>0.5255249999999999</v>
      </c>
      <c r="J22" s="1">
        <f t="shared" si="2"/>
        <v>0.5067562499999999</v>
      </c>
      <c r="K22" s="1">
        <f t="shared" si="2"/>
        <v>0.4851</v>
      </c>
      <c r="L22" s="1">
        <f t="shared" si="2"/>
        <v>0.46055625</v>
      </c>
      <c r="M22" s="1">
        <f t="shared" si="2"/>
        <v>0.4331249999999999</v>
      </c>
      <c r="N22" s="1">
        <f aca="true" t="shared" si="4" ref="D22:W29">(1-N$8^2)*(1-$B22^2)</f>
        <v>0.4028062499999999</v>
      </c>
      <c r="O22" s="1">
        <f t="shared" si="4"/>
        <v>0.36959999999999993</v>
      </c>
      <c r="P22" s="1">
        <f t="shared" si="4"/>
        <v>0.3335062499999999</v>
      </c>
      <c r="Q22" s="1">
        <f t="shared" si="4"/>
        <v>0.29452499999999987</v>
      </c>
      <c r="R22" s="1">
        <f t="shared" si="4"/>
        <v>0.2526562499999998</v>
      </c>
      <c r="S22" s="1">
        <f t="shared" si="4"/>
        <v>0.20789999999999983</v>
      </c>
      <c r="T22" s="1">
        <f t="shared" si="4"/>
        <v>0.16025624999999977</v>
      </c>
      <c r="U22" s="1">
        <f t="shared" si="4"/>
        <v>0.10972499999999975</v>
      </c>
      <c r="V22" s="1">
        <f t="shared" si="4"/>
        <v>0.05630624999999969</v>
      </c>
      <c r="W22" s="1">
        <f t="shared" si="4"/>
        <v>-2.564615186884111E-16</v>
      </c>
    </row>
    <row r="23" spans="2:23" ht="12.75">
      <c r="B23" s="13">
        <v>0.7</v>
      </c>
      <c r="C23" s="1">
        <f t="shared" si="1"/>
        <v>0.51</v>
      </c>
      <c r="D23" s="1">
        <f t="shared" si="4"/>
        <v>0.508725</v>
      </c>
      <c r="E23" s="1">
        <f t="shared" si="4"/>
        <v>0.5049</v>
      </c>
      <c r="F23" s="1">
        <f t="shared" si="4"/>
        <v>0.49852500000000005</v>
      </c>
      <c r="G23" s="1">
        <f t="shared" si="4"/>
        <v>0.4896</v>
      </c>
      <c r="H23" s="1">
        <f t="shared" si="4"/>
        <v>0.478125</v>
      </c>
      <c r="I23" s="1">
        <f t="shared" si="4"/>
        <v>0.4641</v>
      </c>
      <c r="J23" s="1">
        <f t="shared" si="4"/>
        <v>0.44752500000000006</v>
      </c>
      <c r="K23" s="1">
        <f t="shared" si="4"/>
        <v>0.42840000000000006</v>
      </c>
      <c r="L23" s="1">
        <f t="shared" si="4"/>
        <v>0.40672500000000006</v>
      </c>
      <c r="M23" s="1">
        <f t="shared" si="4"/>
        <v>0.3825</v>
      </c>
      <c r="N23" s="1">
        <f t="shared" si="4"/>
        <v>0.355725</v>
      </c>
      <c r="O23" s="1">
        <f t="shared" si="4"/>
        <v>0.3264</v>
      </c>
      <c r="P23" s="1">
        <f t="shared" si="4"/>
        <v>0.294525</v>
      </c>
      <c r="Q23" s="1">
        <f t="shared" si="4"/>
        <v>0.26009999999999994</v>
      </c>
      <c r="R23" s="1">
        <f t="shared" si="4"/>
        <v>0.22312499999999988</v>
      </c>
      <c r="S23" s="1">
        <f t="shared" si="4"/>
        <v>0.18359999999999987</v>
      </c>
      <c r="T23" s="1">
        <f t="shared" si="4"/>
        <v>0.14152499999999982</v>
      </c>
      <c r="U23" s="1">
        <f t="shared" si="4"/>
        <v>0.0968999999999998</v>
      </c>
      <c r="V23" s="1">
        <f t="shared" si="4"/>
        <v>0.049724999999999735</v>
      </c>
      <c r="W23" s="1">
        <f t="shared" si="4"/>
        <v>-2.2648549702353194E-16</v>
      </c>
    </row>
    <row r="24" spans="2:23" ht="12.75">
      <c r="B24" s="13">
        <v>0.75</v>
      </c>
      <c r="C24" s="1">
        <f t="shared" si="1"/>
        <v>0.4375</v>
      </c>
      <c r="D24" s="1">
        <f t="shared" si="4"/>
        <v>0.43640625</v>
      </c>
      <c r="E24" s="1">
        <f t="shared" si="4"/>
        <v>0.433125</v>
      </c>
      <c r="F24" s="1">
        <f t="shared" si="4"/>
        <v>0.42765625</v>
      </c>
      <c r="G24" s="1">
        <f t="shared" si="4"/>
        <v>0.42</v>
      </c>
      <c r="H24" s="1">
        <f t="shared" si="4"/>
        <v>0.41015625</v>
      </c>
      <c r="I24" s="1">
        <f t="shared" si="4"/>
        <v>0.398125</v>
      </c>
      <c r="J24" s="1">
        <f t="shared" si="4"/>
        <v>0.38390625</v>
      </c>
      <c r="K24" s="1">
        <f t="shared" si="4"/>
        <v>0.36750000000000005</v>
      </c>
      <c r="L24" s="1">
        <f t="shared" si="4"/>
        <v>0.34890625000000003</v>
      </c>
      <c r="M24" s="1">
        <f t="shared" si="4"/>
        <v>0.328125</v>
      </c>
      <c r="N24" s="1">
        <f t="shared" si="4"/>
        <v>0.30515625</v>
      </c>
      <c r="O24" s="1">
        <f t="shared" si="4"/>
        <v>0.28</v>
      </c>
      <c r="P24" s="1">
        <f t="shared" si="4"/>
        <v>0.25265624999999997</v>
      </c>
      <c r="Q24" s="1">
        <f t="shared" si="4"/>
        <v>0.22312499999999996</v>
      </c>
      <c r="R24" s="1">
        <f t="shared" si="4"/>
        <v>0.1914062499999999</v>
      </c>
      <c r="S24" s="1">
        <f t="shared" si="4"/>
        <v>0.1574999999999999</v>
      </c>
      <c r="T24" s="1">
        <f t="shared" si="4"/>
        <v>0.12140624999999984</v>
      </c>
      <c r="U24" s="1">
        <f t="shared" si="4"/>
        <v>0.08312499999999984</v>
      </c>
      <c r="V24" s="1">
        <f t="shared" si="4"/>
        <v>0.04265624999999977</v>
      </c>
      <c r="W24" s="1">
        <f t="shared" si="4"/>
        <v>-1.942890293094024E-16</v>
      </c>
    </row>
    <row r="25" spans="2:23" ht="12.75">
      <c r="B25" s="13">
        <v>0.8</v>
      </c>
      <c r="C25" s="1">
        <f t="shared" si="1"/>
        <v>0.3599999999999999</v>
      </c>
      <c r="D25" s="1">
        <f t="shared" si="4"/>
        <v>0.3590999999999999</v>
      </c>
      <c r="E25" s="1">
        <f t="shared" si="4"/>
        <v>0.3563999999999999</v>
      </c>
      <c r="F25" s="1">
        <f t="shared" si="4"/>
        <v>0.3518999999999999</v>
      </c>
      <c r="G25" s="1">
        <f t="shared" si="4"/>
        <v>0.34559999999999985</v>
      </c>
      <c r="H25" s="1">
        <f t="shared" si="4"/>
        <v>0.3374999999999999</v>
      </c>
      <c r="I25" s="1">
        <f t="shared" si="4"/>
        <v>0.3275999999999999</v>
      </c>
      <c r="J25" s="1">
        <f t="shared" si="4"/>
        <v>0.3158999999999999</v>
      </c>
      <c r="K25" s="1">
        <f t="shared" si="4"/>
        <v>0.30239999999999995</v>
      </c>
      <c r="L25" s="1">
        <f t="shared" si="4"/>
        <v>0.2870999999999999</v>
      </c>
      <c r="M25" s="1">
        <f t="shared" si="4"/>
        <v>0.2699999999999999</v>
      </c>
      <c r="N25" s="1">
        <f t="shared" si="4"/>
        <v>0.25109999999999993</v>
      </c>
      <c r="O25" s="1">
        <f t="shared" si="4"/>
        <v>0.23039999999999994</v>
      </c>
      <c r="P25" s="1">
        <f t="shared" si="4"/>
        <v>0.2078999999999999</v>
      </c>
      <c r="Q25" s="1">
        <f t="shared" si="4"/>
        <v>0.1835999999999999</v>
      </c>
      <c r="R25" s="1">
        <f t="shared" si="4"/>
        <v>0.15749999999999986</v>
      </c>
      <c r="S25" s="1">
        <f t="shared" si="4"/>
        <v>0.12959999999999988</v>
      </c>
      <c r="T25" s="1">
        <f t="shared" si="4"/>
        <v>0.09989999999999984</v>
      </c>
      <c r="U25" s="1">
        <f t="shared" si="4"/>
        <v>0.06839999999999984</v>
      </c>
      <c r="V25" s="1">
        <f t="shared" si="4"/>
        <v>0.0350999999999998</v>
      </c>
      <c r="W25" s="1">
        <f t="shared" si="4"/>
        <v>-1.5987211554602249E-16</v>
      </c>
    </row>
    <row r="26" spans="2:23" ht="12.75">
      <c r="B26" s="13">
        <v>0.85</v>
      </c>
      <c r="C26" s="1">
        <f t="shared" si="1"/>
        <v>0.2775000000000001</v>
      </c>
      <c r="D26" s="1">
        <f t="shared" si="4"/>
        <v>0.2768062500000001</v>
      </c>
      <c r="E26" s="1">
        <f t="shared" si="4"/>
        <v>0.27472500000000005</v>
      </c>
      <c r="F26" s="1">
        <f t="shared" si="4"/>
        <v>0.2712562500000001</v>
      </c>
      <c r="G26" s="1">
        <f t="shared" si="4"/>
        <v>0.2664000000000001</v>
      </c>
      <c r="H26" s="1">
        <f t="shared" si="4"/>
        <v>0.2601562500000001</v>
      </c>
      <c r="I26" s="1">
        <f t="shared" si="4"/>
        <v>0.25252500000000005</v>
      </c>
      <c r="J26" s="1">
        <f t="shared" si="4"/>
        <v>0.2435062500000001</v>
      </c>
      <c r="K26" s="1">
        <f t="shared" si="4"/>
        <v>0.23310000000000008</v>
      </c>
      <c r="L26" s="1">
        <f t="shared" si="4"/>
        <v>0.2213062500000001</v>
      </c>
      <c r="M26" s="1">
        <f t="shared" si="4"/>
        <v>0.20812500000000006</v>
      </c>
      <c r="N26" s="1">
        <f t="shared" si="4"/>
        <v>0.19355625000000007</v>
      </c>
      <c r="O26" s="1">
        <f t="shared" si="4"/>
        <v>0.17760000000000006</v>
      </c>
      <c r="P26" s="1">
        <f t="shared" si="4"/>
        <v>0.16025625000000002</v>
      </c>
      <c r="Q26" s="1">
        <f t="shared" si="4"/>
        <v>0.141525</v>
      </c>
      <c r="R26" s="1">
        <f t="shared" si="4"/>
        <v>0.12140624999999998</v>
      </c>
      <c r="S26" s="1">
        <f t="shared" si="4"/>
        <v>0.09989999999999996</v>
      </c>
      <c r="T26" s="1">
        <f t="shared" si="4"/>
        <v>0.07700624999999992</v>
      </c>
      <c r="U26" s="1">
        <f t="shared" si="4"/>
        <v>0.05272499999999991</v>
      </c>
      <c r="V26" s="1">
        <f t="shared" si="4"/>
        <v>0.02705624999999986</v>
      </c>
      <c r="W26" s="1">
        <f t="shared" si="4"/>
        <v>-1.232347557333924E-16</v>
      </c>
    </row>
    <row r="27" spans="2:23" ht="12.75">
      <c r="B27" s="13">
        <v>0.9</v>
      </c>
      <c r="C27" s="1">
        <f t="shared" si="1"/>
        <v>0.18999999999999995</v>
      </c>
      <c r="D27" s="1">
        <f t="shared" si="4"/>
        <v>0.18952499999999994</v>
      </c>
      <c r="E27" s="1">
        <f t="shared" si="4"/>
        <v>0.18809999999999993</v>
      </c>
      <c r="F27" s="1">
        <f t="shared" si="4"/>
        <v>0.18572499999999995</v>
      </c>
      <c r="G27" s="1">
        <f t="shared" si="4"/>
        <v>0.18239999999999995</v>
      </c>
      <c r="H27" s="1">
        <f t="shared" si="4"/>
        <v>0.17812499999999995</v>
      </c>
      <c r="I27" s="1">
        <f t="shared" si="4"/>
        <v>0.17289999999999997</v>
      </c>
      <c r="J27" s="1">
        <f t="shared" si="4"/>
        <v>0.16672499999999996</v>
      </c>
      <c r="K27" s="1">
        <f t="shared" si="4"/>
        <v>0.15959999999999996</v>
      </c>
      <c r="L27" s="1">
        <f t="shared" si="4"/>
        <v>0.15152499999999997</v>
      </c>
      <c r="M27" s="1">
        <f t="shared" si="4"/>
        <v>0.14249999999999996</v>
      </c>
      <c r="N27" s="1">
        <f t="shared" si="4"/>
        <v>0.13252499999999998</v>
      </c>
      <c r="O27" s="1">
        <f t="shared" si="4"/>
        <v>0.12159999999999997</v>
      </c>
      <c r="P27" s="1">
        <f t="shared" si="4"/>
        <v>0.10972499999999995</v>
      </c>
      <c r="Q27" s="1">
        <f t="shared" si="4"/>
        <v>0.09689999999999996</v>
      </c>
      <c r="R27" s="1">
        <f t="shared" si="4"/>
        <v>0.08312499999999994</v>
      </c>
      <c r="S27" s="1">
        <f t="shared" si="4"/>
        <v>0.06839999999999993</v>
      </c>
      <c r="T27" s="1">
        <f t="shared" si="4"/>
        <v>0.05272499999999992</v>
      </c>
      <c r="U27" s="1">
        <f t="shared" si="4"/>
        <v>0.03609999999999992</v>
      </c>
      <c r="V27" s="1">
        <f t="shared" si="4"/>
        <v>0.018524999999999896</v>
      </c>
      <c r="W27" s="1">
        <f t="shared" si="4"/>
        <v>-8.437694987151187E-17</v>
      </c>
    </row>
    <row r="28" spans="2:23" ht="12.75">
      <c r="B28" s="13">
        <v>0.95</v>
      </c>
      <c r="C28" s="1">
        <f t="shared" si="1"/>
        <v>0.09750000000000003</v>
      </c>
      <c r="D28" s="1">
        <f t="shared" si="4"/>
        <v>0.09725625000000003</v>
      </c>
      <c r="E28" s="1">
        <f t="shared" si="4"/>
        <v>0.09652500000000003</v>
      </c>
      <c r="F28" s="1">
        <f t="shared" si="4"/>
        <v>0.09530625000000004</v>
      </c>
      <c r="G28" s="1">
        <f t="shared" si="4"/>
        <v>0.09360000000000003</v>
      </c>
      <c r="H28" s="1">
        <f t="shared" si="4"/>
        <v>0.09140625000000002</v>
      </c>
      <c r="I28" s="1">
        <f t="shared" si="4"/>
        <v>0.08872500000000003</v>
      </c>
      <c r="J28" s="1">
        <f t="shared" si="4"/>
        <v>0.08555625000000003</v>
      </c>
      <c r="K28" s="1">
        <f t="shared" si="4"/>
        <v>0.08190000000000003</v>
      </c>
      <c r="L28" s="1">
        <f t="shared" si="4"/>
        <v>0.07775625000000004</v>
      </c>
      <c r="M28" s="1">
        <f t="shared" si="4"/>
        <v>0.07312500000000002</v>
      </c>
      <c r="N28" s="1">
        <f t="shared" si="4"/>
        <v>0.06800625000000002</v>
      </c>
      <c r="O28" s="1">
        <f t="shared" si="4"/>
        <v>0.06240000000000002</v>
      </c>
      <c r="P28" s="1">
        <f t="shared" si="4"/>
        <v>0.05630625000000001</v>
      </c>
      <c r="Q28" s="1">
        <f t="shared" si="4"/>
        <v>0.049725000000000005</v>
      </c>
      <c r="R28" s="1">
        <f t="shared" si="4"/>
        <v>0.04265624999999999</v>
      </c>
      <c r="S28" s="1">
        <f t="shared" si="4"/>
        <v>0.035099999999999985</v>
      </c>
      <c r="T28" s="1">
        <f t="shared" si="4"/>
        <v>0.027056249999999973</v>
      </c>
      <c r="U28" s="1">
        <f t="shared" si="4"/>
        <v>0.01852499999999997</v>
      </c>
      <c r="V28" s="1">
        <f t="shared" si="4"/>
        <v>0.009506249999999952</v>
      </c>
      <c r="W28" s="1">
        <f t="shared" si="4"/>
        <v>-4.329869796038112E-17</v>
      </c>
    </row>
    <row r="29" spans="2:23" ht="12.75">
      <c r="B29" s="13">
        <v>1</v>
      </c>
      <c r="C29" s="1">
        <f t="shared" si="1"/>
        <v>0</v>
      </c>
      <c r="D29" s="1">
        <f t="shared" si="4"/>
        <v>0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4"/>
        <v>0</v>
      </c>
      <c r="J29" s="1">
        <f t="shared" si="4"/>
        <v>0</v>
      </c>
      <c r="K29" s="1">
        <f t="shared" si="4"/>
        <v>0</v>
      </c>
      <c r="L29" s="1">
        <f t="shared" si="4"/>
        <v>0</v>
      </c>
      <c r="M29" s="1">
        <f t="shared" si="4"/>
        <v>0</v>
      </c>
      <c r="N29" s="1">
        <f t="shared" si="4"/>
        <v>0</v>
      </c>
      <c r="O29" s="1">
        <f t="shared" si="4"/>
        <v>0</v>
      </c>
      <c r="P29" s="1">
        <f t="shared" si="4"/>
        <v>0</v>
      </c>
      <c r="Q29" s="1">
        <f t="shared" si="4"/>
        <v>0</v>
      </c>
      <c r="R29" s="1">
        <f t="shared" si="4"/>
        <v>0</v>
      </c>
      <c r="S29" s="1">
        <f t="shared" si="4"/>
        <v>0</v>
      </c>
      <c r="T29" s="1">
        <f t="shared" si="4"/>
        <v>0</v>
      </c>
      <c r="U29" s="1">
        <f t="shared" si="4"/>
        <v>0</v>
      </c>
      <c r="V29" s="1">
        <f t="shared" si="4"/>
        <v>0</v>
      </c>
      <c r="W29" s="1">
        <f t="shared" si="4"/>
        <v>0</v>
      </c>
    </row>
    <row r="31" ht="12.75">
      <c r="B31" t="s">
        <v>11</v>
      </c>
    </row>
    <row r="32" ht="12.75">
      <c r="B32" t="s">
        <v>8</v>
      </c>
    </row>
    <row r="33" ht="14.25">
      <c r="B33" t="s">
        <v>9</v>
      </c>
    </row>
    <row r="35" spans="2:23" ht="12.75">
      <c r="B35" t="s">
        <v>0</v>
      </c>
      <c r="C35" s="13">
        <v>0</v>
      </c>
      <c r="D35" s="13">
        <f>C35+0.05</f>
        <v>0.05</v>
      </c>
      <c r="E35" s="13">
        <f aca="true" t="shared" si="5" ref="E35:W35">D35+0.05</f>
        <v>0.1</v>
      </c>
      <c r="F35" s="13">
        <f t="shared" si="5"/>
        <v>0.15000000000000002</v>
      </c>
      <c r="G35" s="13">
        <f t="shared" si="5"/>
        <v>0.2</v>
      </c>
      <c r="H35" s="13">
        <f t="shared" si="5"/>
        <v>0.25</v>
      </c>
      <c r="I35" s="13">
        <f t="shared" si="5"/>
        <v>0.3</v>
      </c>
      <c r="J35" s="13">
        <f t="shared" si="5"/>
        <v>0.35</v>
      </c>
      <c r="K35" s="13">
        <f t="shared" si="5"/>
        <v>0.39999999999999997</v>
      </c>
      <c r="L35" s="13">
        <f t="shared" si="5"/>
        <v>0.44999999999999996</v>
      </c>
      <c r="M35" s="13">
        <f t="shared" si="5"/>
        <v>0.49999999999999994</v>
      </c>
      <c r="N35" s="13">
        <f t="shared" si="5"/>
        <v>0.5499999999999999</v>
      </c>
      <c r="O35" s="13">
        <f t="shared" si="5"/>
        <v>0.6</v>
      </c>
      <c r="P35" s="13">
        <f t="shared" si="5"/>
        <v>0.65</v>
      </c>
      <c r="Q35" s="13">
        <f t="shared" si="5"/>
        <v>0.7000000000000001</v>
      </c>
      <c r="R35" s="13">
        <f t="shared" si="5"/>
        <v>0.7500000000000001</v>
      </c>
      <c r="S35" s="13">
        <f t="shared" si="5"/>
        <v>0.8000000000000002</v>
      </c>
      <c r="T35" s="13">
        <f t="shared" si="5"/>
        <v>0.8500000000000002</v>
      </c>
      <c r="U35" s="13">
        <f t="shared" si="5"/>
        <v>0.9000000000000002</v>
      </c>
      <c r="V35" s="13">
        <f t="shared" si="5"/>
        <v>0.9500000000000003</v>
      </c>
      <c r="W35" s="13">
        <f t="shared" si="5"/>
        <v>1.0000000000000002</v>
      </c>
    </row>
    <row r="36" spans="2:29" ht="12.75">
      <c r="B36" s="13">
        <v>0</v>
      </c>
      <c r="C36" s="5">
        <f aca="true" t="shared" si="6" ref="C36:V36">$F$3^2*(C9+D9+C10+D10)/4</f>
        <v>0.002493753906250001</v>
      </c>
      <c r="D36" s="5">
        <f t="shared" si="6"/>
        <v>0.0024812695312500005</v>
      </c>
      <c r="E36" s="5">
        <f t="shared" si="6"/>
        <v>0.0024563007812500007</v>
      </c>
      <c r="F36" s="5">
        <f t="shared" si="6"/>
        <v>0.0024188476562500005</v>
      </c>
      <c r="G36" s="5">
        <f t="shared" si="6"/>
        <v>0.0023689101562500005</v>
      </c>
      <c r="H36" s="5">
        <f t="shared" si="6"/>
        <v>0.0023064882812500005</v>
      </c>
      <c r="I36" s="5">
        <f t="shared" si="6"/>
        <v>0.0022315820312500006</v>
      </c>
      <c r="J36" s="5">
        <f t="shared" si="6"/>
        <v>0.0021441914062500004</v>
      </c>
      <c r="K36" s="5">
        <f t="shared" si="6"/>
        <v>0.002044316406250001</v>
      </c>
      <c r="L36" s="5">
        <f t="shared" si="6"/>
        <v>0.0019319570312500004</v>
      </c>
      <c r="M36" s="5">
        <f t="shared" si="6"/>
        <v>0.0018071132812500005</v>
      </c>
      <c r="N36" s="5">
        <f t="shared" si="6"/>
        <v>0.0016697851562500002</v>
      </c>
      <c r="O36" s="5">
        <f t="shared" si="6"/>
        <v>0.0015199726562500002</v>
      </c>
      <c r="P36" s="5">
        <f t="shared" si="6"/>
        <v>0.00135767578125</v>
      </c>
      <c r="Q36" s="5">
        <f t="shared" si="6"/>
        <v>0.0011828945312499998</v>
      </c>
      <c r="R36" s="5">
        <f t="shared" si="6"/>
        <v>0.0009956289062499997</v>
      </c>
      <c r="S36" s="5">
        <f t="shared" si="6"/>
        <v>0.0007958789062499995</v>
      </c>
      <c r="T36" s="5">
        <f t="shared" si="6"/>
        <v>0.0005836445312499991</v>
      </c>
      <c r="U36" s="5">
        <f t="shared" si="6"/>
        <v>0.00035892578124999895</v>
      </c>
      <c r="V36" s="5">
        <f t="shared" si="6"/>
        <v>0.00012172265624999883</v>
      </c>
      <c r="W36" s="3"/>
      <c r="AC36" s="6"/>
    </row>
    <row r="37" spans="2:23" ht="12.75">
      <c r="B37" s="13">
        <v>0.05</v>
      </c>
      <c r="C37" s="5">
        <f aca="true" t="shared" si="7" ref="C37:V37">$F$3^2*(C10+D10+C11+D11)/4</f>
        <v>0.0024812695312500005</v>
      </c>
      <c r="D37" s="5">
        <f t="shared" si="7"/>
        <v>0.0024688476562500007</v>
      </c>
      <c r="E37" s="5">
        <f t="shared" si="7"/>
        <v>0.0024440039062500005</v>
      </c>
      <c r="F37" s="5">
        <f t="shared" si="7"/>
        <v>0.0024067382812500006</v>
      </c>
      <c r="G37" s="5">
        <f t="shared" si="7"/>
        <v>0.0023570507812500003</v>
      </c>
      <c r="H37" s="5">
        <f t="shared" si="7"/>
        <v>0.0022949414062500006</v>
      </c>
      <c r="I37" s="5">
        <f t="shared" si="7"/>
        <v>0.0022204101562500003</v>
      </c>
      <c r="J37" s="5">
        <f t="shared" si="7"/>
        <v>0.0021334570312500005</v>
      </c>
      <c r="K37" s="5">
        <f t="shared" si="7"/>
        <v>0.0020340820312500004</v>
      </c>
      <c r="L37" s="5">
        <f t="shared" si="7"/>
        <v>0.0019222851562500007</v>
      </c>
      <c r="M37" s="5">
        <f t="shared" si="7"/>
        <v>0.0017980664062500005</v>
      </c>
      <c r="N37" s="5">
        <f t="shared" si="7"/>
        <v>0.0016614257812500005</v>
      </c>
      <c r="O37" s="5">
        <f t="shared" si="7"/>
        <v>0.0015123632812500001</v>
      </c>
      <c r="P37" s="5">
        <f t="shared" si="7"/>
        <v>0.0013508789062500002</v>
      </c>
      <c r="Q37" s="5">
        <f t="shared" si="7"/>
        <v>0.00117697265625</v>
      </c>
      <c r="R37" s="5">
        <f t="shared" si="7"/>
        <v>0.0009906445312499997</v>
      </c>
      <c r="S37" s="5">
        <f t="shared" si="7"/>
        <v>0.0007918945312499995</v>
      </c>
      <c r="T37" s="5">
        <f t="shared" si="7"/>
        <v>0.0005807226562499992</v>
      </c>
      <c r="U37" s="5">
        <f t="shared" si="7"/>
        <v>0.00035712890624999894</v>
      </c>
      <c r="V37" s="5">
        <f t="shared" si="7"/>
        <v>0.00012111328124999881</v>
      </c>
      <c r="W37" s="3"/>
    </row>
    <row r="38" spans="2:23" ht="12.75">
      <c r="B38" s="13">
        <v>0.1</v>
      </c>
      <c r="C38" s="5">
        <f aca="true" t="shared" si="8" ref="C38:V38">$F$3^2*(C11+D11+C12+D12)/4</f>
        <v>0.0024563007812500007</v>
      </c>
      <c r="D38" s="5">
        <f t="shared" si="8"/>
        <v>0.0024440039062500005</v>
      </c>
      <c r="E38" s="5">
        <f t="shared" si="8"/>
        <v>0.0024194101562500007</v>
      </c>
      <c r="F38" s="5">
        <f t="shared" si="8"/>
        <v>0.0023825195312500006</v>
      </c>
      <c r="G38" s="5">
        <f t="shared" si="8"/>
        <v>0.0023333320312500004</v>
      </c>
      <c r="H38" s="5">
        <f t="shared" si="8"/>
        <v>0.0022718476562500005</v>
      </c>
      <c r="I38" s="5">
        <f t="shared" si="8"/>
        <v>0.0021980664062500005</v>
      </c>
      <c r="J38" s="5">
        <f t="shared" si="8"/>
        <v>0.0021119882812500007</v>
      </c>
      <c r="K38" s="5">
        <f t="shared" si="8"/>
        <v>0.0020136132812500008</v>
      </c>
      <c r="L38" s="5">
        <f t="shared" si="8"/>
        <v>0.0019029414062500004</v>
      </c>
      <c r="M38" s="5">
        <f t="shared" si="8"/>
        <v>0.0017799726562500004</v>
      </c>
      <c r="N38" s="5">
        <f t="shared" si="8"/>
        <v>0.0016447070312500004</v>
      </c>
      <c r="O38" s="5">
        <f t="shared" si="8"/>
        <v>0.0014971445312500003</v>
      </c>
      <c r="P38" s="5">
        <f t="shared" si="8"/>
        <v>0.00133728515625</v>
      </c>
      <c r="Q38" s="5">
        <f t="shared" si="8"/>
        <v>0.0011651289062499998</v>
      </c>
      <c r="R38" s="5">
        <f t="shared" si="8"/>
        <v>0.0009806757812499997</v>
      </c>
      <c r="S38" s="5">
        <f t="shared" si="8"/>
        <v>0.0007839257812499995</v>
      </c>
      <c r="T38" s="5">
        <f t="shared" si="8"/>
        <v>0.0005748789062499992</v>
      </c>
      <c r="U38" s="5">
        <f t="shared" si="8"/>
        <v>0.00035353515624999903</v>
      </c>
      <c r="V38" s="5">
        <f t="shared" si="8"/>
        <v>0.00011989453124999883</v>
      </c>
      <c r="W38" s="3"/>
    </row>
    <row r="39" spans="2:23" ht="12.75">
      <c r="B39" s="13">
        <v>0.15</v>
      </c>
      <c r="C39" s="5">
        <f aca="true" t="shared" si="9" ref="C39:V39">$F$3^2*(C12+D12+C13+D13)/4</f>
        <v>0.0024188476562500005</v>
      </c>
      <c r="D39" s="5">
        <f t="shared" si="9"/>
        <v>0.0024067382812500006</v>
      </c>
      <c r="E39" s="5">
        <f t="shared" si="9"/>
        <v>0.0023825195312500006</v>
      </c>
      <c r="F39" s="5">
        <f t="shared" si="9"/>
        <v>0.0023461914062500003</v>
      </c>
      <c r="G39" s="5">
        <f t="shared" si="9"/>
        <v>0.0022977539062500004</v>
      </c>
      <c r="H39" s="5">
        <f t="shared" si="9"/>
        <v>0.0022372070312500006</v>
      </c>
      <c r="I39" s="5">
        <f t="shared" si="9"/>
        <v>0.0021645507812500004</v>
      </c>
      <c r="J39" s="5">
        <f t="shared" si="9"/>
        <v>0.0020797851562500006</v>
      </c>
      <c r="K39" s="5">
        <f t="shared" si="9"/>
        <v>0.0019829101562500004</v>
      </c>
      <c r="L39" s="5">
        <f t="shared" si="9"/>
        <v>0.0018739257812500003</v>
      </c>
      <c r="M39" s="5">
        <f t="shared" si="9"/>
        <v>0.0017528320312500004</v>
      </c>
      <c r="N39" s="5">
        <f t="shared" si="9"/>
        <v>0.0016196289062500003</v>
      </c>
      <c r="O39" s="5">
        <f t="shared" si="9"/>
        <v>0.00147431640625</v>
      </c>
      <c r="P39" s="5">
        <f t="shared" si="9"/>
        <v>0.00131689453125</v>
      </c>
      <c r="Q39" s="5">
        <f t="shared" si="9"/>
        <v>0.0011473632812499998</v>
      </c>
      <c r="R39" s="5">
        <f t="shared" si="9"/>
        <v>0.0009657226562499995</v>
      </c>
      <c r="S39" s="5">
        <f t="shared" si="9"/>
        <v>0.0007719726562499994</v>
      </c>
      <c r="T39" s="5">
        <f t="shared" si="9"/>
        <v>0.0005661132812499992</v>
      </c>
      <c r="U39" s="5">
        <f t="shared" si="9"/>
        <v>0.00034814453124999895</v>
      </c>
      <c r="V39" s="5">
        <f t="shared" si="9"/>
        <v>0.00011806640624999886</v>
      </c>
      <c r="W39" s="3"/>
    </row>
    <row r="40" spans="2:23" ht="12.75">
      <c r="B40" s="13">
        <v>0.2</v>
      </c>
      <c r="C40" s="5">
        <f aca="true" t="shared" si="10" ref="C40:V40">$F$3^2*(C13+D13+C14+D14)/4</f>
        <v>0.0023689101562500005</v>
      </c>
      <c r="D40" s="5">
        <f t="shared" si="10"/>
        <v>0.0023570507812500003</v>
      </c>
      <c r="E40" s="5">
        <f t="shared" si="10"/>
        <v>0.0023333320312500004</v>
      </c>
      <c r="F40" s="5">
        <f t="shared" si="10"/>
        <v>0.0022977539062500004</v>
      </c>
      <c r="G40" s="5">
        <f t="shared" si="10"/>
        <v>0.0022503164062500003</v>
      </c>
      <c r="H40" s="5">
        <f t="shared" si="10"/>
        <v>0.0021910195312500004</v>
      </c>
      <c r="I40" s="5">
        <f t="shared" si="10"/>
        <v>0.0021198632812500003</v>
      </c>
      <c r="J40" s="5">
        <f t="shared" si="10"/>
        <v>0.0020368476562500006</v>
      </c>
      <c r="K40" s="5">
        <f t="shared" si="10"/>
        <v>0.0019419726562500004</v>
      </c>
      <c r="L40" s="5">
        <f t="shared" si="10"/>
        <v>0.0018352382812500004</v>
      </c>
      <c r="M40" s="5">
        <f t="shared" si="10"/>
        <v>0.0017166445312500002</v>
      </c>
      <c r="N40" s="5">
        <f t="shared" si="10"/>
        <v>0.0015861914062500003</v>
      </c>
      <c r="O40" s="5">
        <f t="shared" si="10"/>
        <v>0.00144387890625</v>
      </c>
      <c r="P40" s="5">
        <f t="shared" si="10"/>
        <v>0.00128970703125</v>
      </c>
      <c r="Q40" s="5">
        <f t="shared" si="10"/>
        <v>0.0011236757812499998</v>
      </c>
      <c r="R40" s="5">
        <f t="shared" si="10"/>
        <v>0.0009457851562499996</v>
      </c>
      <c r="S40" s="5">
        <f t="shared" si="10"/>
        <v>0.0007560351562499993</v>
      </c>
      <c r="T40" s="5">
        <f t="shared" si="10"/>
        <v>0.0005544257812499991</v>
      </c>
      <c r="U40" s="5">
        <f t="shared" si="10"/>
        <v>0.000340957031249999</v>
      </c>
      <c r="V40" s="5">
        <f t="shared" si="10"/>
        <v>0.00011562890624999887</v>
      </c>
      <c r="W40" s="3"/>
    </row>
    <row r="41" spans="2:23" ht="12.75">
      <c r="B41" s="13">
        <v>0.25</v>
      </c>
      <c r="C41" s="5">
        <f aca="true" t="shared" si="11" ref="C41:V41">$F$3^2*(C14+D14+C15+D15)/4</f>
        <v>0.0023064882812500005</v>
      </c>
      <c r="D41" s="5">
        <f t="shared" si="11"/>
        <v>0.0022949414062500006</v>
      </c>
      <c r="E41" s="5">
        <f t="shared" si="11"/>
        <v>0.0022718476562500005</v>
      </c>
      <c r="F41" s="5">
        <f t="shared" si="11"/>
        <v>0.0022372070312500006</v>
      </c>
      <c r="G41" s="5">
        <f t="shared" si="11"/>
        <v>0.0021910195312500004</v>
      </c>
      <c r="H41" s="5">
        <f t="shared" si="11"/>
        <v>0.0021332851562500003</v>
      </c>
      <c r="I41" s="5">
        <f t="shared" si="11"/>
        <v>0.0020640039062500004</v>
      </c>
      <c r="J41" s="5">
        <f t="shared" si="11"/>
        <v>0.0019831757812500007</v>
      </c>
      <c r="K41" s="5">
        <f t="shared" si="11"/>
        <v>0.0018908007812500007</v>
      </c>
      <c r="L41" s="5">
        <f t="shared" si="11"/>
        <v>0.0017868789062500004</v>
      </c>
      <c r="M41" s="5">
        <f t="shared" si="11"/>
        <v>0.0016714101562500003</v>
      </c>
      <c r="N41" s="5">
        <f t="shared" si="11"/>
        <v>0.0015443945312500005</v>
      </c>
      <c r="O41" s="5">
        <f t="shared" si="11"/>
        <v>0.00140583203125</v>
      </c>
      <c r="P41" s="5">
        <f t="shared" si="11"/>
        <v>0.0012557226562499998</v>
      </c>
      <c r="Q41" s="5">
        <f t="shared" si="11"/>
        <v>0.0010940664062499999</v>
      </c>
      <c r="R41" s="5">
        <f t="shared" si="11"/>
        <v>0.0009208632812499997</v>
      </c>
      <c r="S41" s="5">
        <f t="shared" si="11"/>
        <v>0.0007361132812499995</v>
      </c>
      <c r="T41" s="5">
        <f t="shared" si="11"/>
        <v>0.0005398164062499992</v>
      </c>
      <c r="U41" s="5">
        <f t="shared" si="11"/>
        <v>0.00033197265624999904</v>
      </c>
      <c r="V41" s="5">
        <f t="shared" si="11"/>
        <v>0.00011258203124999891</v>
      </c>
      <c r="W41" s="3"/>
    </row>
    <row r="42" spans="2:23" ht="12.75">
      <c r="B42" s="13">
        <v>0.3</v>
      </c>
      <c r="C42" s="5">
        <f aca="true" t="shared" si="12" ref="C42:V42">$F$3^2*(C15+D15+C16+D16)/4</f>
        <v>0.0022315820312500006</v>
      </c>
      <c r="D42" s="5">
        <f t="shared" si="12"/>
        <v>0.0022204101562500003</v>
      </c>
      <c r="E42" s="5">
        <f t="shared" si="12"/>
        <v>0.0021980664062500005</v>
      </c>
      <c r="F42" s="5">
        <f t="shared" si="12"/>
        <v>0.0021645507812500004</v>
      </c>
      <c r="G42" s="5">
        <f t="shared" si="12"/>
        <v>0.0021198632812500003</v>
      </c>
      <c r="H42" s="5">
        <f t="shared" si="12"/>
        <v>0.0020640039062500004</v>
      </c>
      <c r="I42" s="5">
        <f t="shared" si="12"/>
        <v>0.0019969726562500006</v>
      </c>
      <c r="J42" s="5">
        <f t="shared" si="12"/>
        <v>0.0019187695312500007</v>
      </c>
      <c r="K42" s="5">
        <f t="shared" si="12"/>
        <v>0.0018293945312500008</v>
      </c>
      <c r="L42" s="5">
        <f t="shared" si="12"/>
        <v>0.0017288476562500005</v>
      </c>
      <c r="M42" s="5">
        <f t="shared" si="12"/>
        <v>0.0016171289062500006</v>
      </c>
      <c r="N42" s="5">
        <f t="shared" si="12"/>
        <v>0.0014942382812500002</v>
      </c>
      <c r="O42" s="5">
        <f t="shared" si="12"/>
        <v>0.0013601757812500002</v>
      </c>
      <c r="P42" s="5">
        <f t="shared" si="12"/>
        <v>0.00121494140625</v>
      </c>
      <c r="Q42" s="5">
        <f t="shared" si="12"/>
        <v>0.00105853515625</v>
      </c>
      <c r="R42" s="5">
        <f t="shared" si="12"/>
        <v>0.0008909570312499997</v>
      </c>
      <c r="S42" s="5">
        <f t="shared" si="12"/>
        <v>0.0007122070312499994</v>
      </c>
      <c r="T42" s="5">
        <f t="shared" si="12"/>
        <v>0.0005222851562499993</v>
      </c>
      <c r="U42" s="5">
        <f t="shared" si="12"/>
        <v>0.0003211914062499991</v>
      </c>
      <c r="V42" s="5">
        <f t="shared" si="12"/>
        <v>0.00010892578124999894</v>
      </c>
      <c r="W42" s="3"/>
    </row>
    <row r="43" spans="2:23" ht="12.75">
      <c r="B43" s="13">
        <v>0.35</v>
      </c>
      <c r="C43" s="5">
        <f aca="true" t="shared" si="13" ref="C43:V43">$F$3^2*(C16+D16+C17+D17)/4</f>
        <v>0.0021441914062500004</v>
      </c>
      <c r="D43" s="5">
        <f t="shared" si="13"/>
        <v>0.0021334570312500005</v>
      </c>
      <c r="E43" s="5">
        <f t="shared" si="13"/>
        <v>0.0021119882812500007</v>
      </c>
      <c r="F43" s="5">
        <f t="shared" si="13"/>
        <v>0.0020797851562500006</v>
      </c>
      <c r="G43" s="5">
        <f t="shared" si="13"/>
        <v>0.0020368476562500006</v>
      </c>
      <c r="H43" s="5">
        <f t="shared" si="13"/>
        <v>0.0019831757812500002</v>
      </c>
      <c r="I43" s="5">
        <f t="shared" si="13"/>
        <v>0.0019187695312500004</v>
      </c>
      <c r="J43" s="5">
        <f t="shared" si="13"/>
        <v>0.0018436289062500003</v>
      </c>
      <c r="K43" s="5">
        <f t="shared" si="13"/>
        <v>0.0017577539062500005</v>
      </c>
      <c r="L43" s="5">
        <f t="shared" si="13"/>
        <v>0.0016611445312500004</v>
      </c>
      <c r="M43" s="5">
        <f t="shared" si="13"/>
        <v>0.0015538007812500004</v>
      </c>
      <c r="N43" s="5">
        <f t="shared" si="13"/>
        <v>0.0014357226562500003</v>
      </c>
      <c r="O43" s="5">
        <f t="shared" si="13"/>
        <v>0.0013069101562500002</v>
      </c>
      <c r="P43" s="5">
        <f t="shared" si="13"/>
        <v>0.00116736328125</v>
      </c>
      <c r="Q43" s="5">
        <f t="shared" si="13"/>
        <v>0.00101708203125</v>
      </c>
      <c r="R43" s="5">
        <f t="shared" si="13"/>
        <v>0.0008560664062499997</v>
      </c>
      <c r="S43" s="5">
        <f t="shared" si="13"/>
        <v>0.0006843164062499994</v>
      </c>
      <c r="T43" s="5">
        <f t="shared" si="13"/>
        <v>0.0005018320312499992</v>
      </c>
      <c r="U43" s="5">
        <f t="shared" si="13"/>
        <v>0.00030861328124999905</v>
      </c>
      <c r="V43" s="5">
        <f t="shared" si="13"/>
        <v>0.00010466015624999899</v>
      </c>
      <c r="W43" s="3"/>
    </row>
    <row r="44" spans="2:23" ht="12.75">
      <c r="B44" s="13">
        <v>0.4</v>
      </c>
      <c r="C44" s="5">
        <f aca="true" t="shared" si="14" ref="C44:V44">$F$3^2*(C17+D17+C18+D18)/4</f>
        <v>0.0020443164062500007</v>
      </c>
      <c r="D44" s="5">
        <f t="shared" si="14"/>
        <v>0.0020340820312500004</v>
      </c>
      <c r="E44" s="5">
        <f t="shared" si="14"/>
        <v>0.0020136132812500008</v>
      </c>
      <c r="F44" s="5">
        <f t="shared" si="14"/>
        <v>0.0019829101562500004</v>
      </c>
      <c r="G44" s="5">
        <f t="shared" si="14"/>
        <v>0.0019419726562500002</v>
      </c>
      <c r="H44" s="5">
        <f t="shared" si="14"/>
        <v>0.0018908007812500002</v>
      </c>
      <c r="I44" s="5">
        <f t="shared" si="14"/>
        <v>0.0018293945312500004</v>
      </c>
      <c r="J44" s="5">
        <f t="shared" si="14"/>
        <v>0.0017577539062500003</v>
      </c>
      <c r="K44" s="5">
        <f t="shared" si="14"/>
        <v>0.0016758789062500004</v>
      </c>
      <c r="L44" s="5">
        <f t="shared" si="14"/>
        <v>0.0015837695312500002</v>
      </c>
      <c r="M44" s="5">
        <f t="shared" si="14"/>
        <v>0.0014814257812500004</v>
      </c>
      <c r="N44" s="5">
        <f t="shared" si="14"/>
        <v>0.0013688476562500004</v>
      </c>
      <c r="O44" s="5">
        <f t="shared" si="14"/>
        <v>0.0012460351562500003</v>
      </c>
      <c r="P44" s="5">
        <f t="shared" si="14"/>
        <v>0.00111298828125</v>
      </c>
      <c r="Q44" s="5">
        <f t="shared" si="14"/>
        <v>0.0009697070312499998</v>
      </c>
      <c r="R44" s="5">
        <f t="shared" si="14"/>
        <v>0.0008161914062499996</v>
      </c>
      <c r="S44" s="5">
        <f t="shared" si="14"/>
        <v>0.0006524414062499995</v>
      </c>
      <c r="T44" s="5">
        <f t="shared" si="14"/>
        <v>0.00047845703124999934</v>
      </c>
      <c r="U44" s="5">
        <f t="shared" si="14"/>
        <v>0.0002942382812499991</v>
      </c>
      <c r="V44" s="5">
        <f t="shared" si="14"/>
        <v>9.978515624999903E-05</v>
      </c>
      <c r="W44" s="3"/>
    </row>
    <row r="45" spans="2:23" ht="12.75">
      <c r="B45" s="13">
        <v>0.45</v>
      </c>
      <c r="C45" s="5">
        <f aca="true" t="shared" si="15" ref="C45:V45">$F$3^2*(C18+D18+C19+D19)/4</f>
        <v>0.0019319570312500004</v>
      </c>
      <c r="D45" s="5">
        <f t="shared" si="15"/>
        <v>0.0019222851562500003</v>
      </c>
      <c r="E45" s="5">
        <f t="shared" si="15"/>
        <v>0.0019029414062500004</v>
      </c>
      <c r="F45" s="5">
        <f t="shared" si="15"/>
        <v>0.0018739257812500003</v>
      </c>
      <c r="G45" s="5">
        <f t="shared" si="15"/>
        <v>0.0018352382812500004</v>
      </c>
      <c r="H45" s="5">
        <f t="shared" si="15"/>
        <v>0.0017868789062500004</v>
      </c>
      <c r="I45" s="5">
        <f t="shared" si="15"/>
        <v>0.0017288476562500005</v>
      </c>
      <c r="J45" s="5">
        <f t="shared" si="15"/>
        <v>0.0016611445312500004</v>
      </c>
      <c r="K45" s="5">
        <f t="shared" si="15"/>
        <v>0.0015837695312500002</v>
      </c>
      <c r="L45" s="5">
        <f t="shared" si="15"/>
        <v>0.0014967226562500005</v>
      </c>
      <c r="M45" s="5">
        <f t="shared" si="15"/>
        <v>0.0014000039062500005</v>
      </c>
      <c r="N45" s="5">
        <f t="shared" si="15"/>
        <v>0.0012936132812500004</v>
      </c>
      <c r="O45" s="5">
        <f t="shared" si="15"/>
        <v>0.00117755078125</v>
      </c>
      <c r="P45" s="5">
        <f t="shared" si="15"/>
        <v>0.0010518164062500001</v>
      </c>
      <c r="Q45" s="5">
        <f t="shared" si="15"/>
        <v>0.0009164101562499999</v>
      </c>
      <c r="R45" s="5">
        <f t="shared" si="15"/>
        <v>0.0007713320312499997</v>
      </c>
      <c r="S45" s="5">
        <f t="shared" si="15"/>
        <v>0.0006165820312499995</v>
      </c>
      <c r="T45" s="5">
        <f t="shared" si="15"/>
        <v>0.0004521601562499994</v>
      </c>
      <c r="U45" s="5">
        <f t="shared" si="15"/>
        <v>0.0002780664062499992</v>
      </c>
      <c r="V45" s="5">
        <f t="shared" si="15"/>
        <v>9.430078124999908E-05</v>
      </c>
      <c r="W45" s="3"/>
    </row>
    <row r="46" spans="2:23" ht="12.75">
      <c r="B46" s="13">
        <v>0.5</v>
      </c>
      <c r="C46" s="5">
        <f aca="true" t="shared" si="16" ref="C46:V46">$F$3^2*(C19+D19+C20+D20)/4</f>
        <v>0.0018071132812500002</v>
      </c>
      <c r="D46" s="5">
        <f t="shared" si="16"/>
        <v>0.0017980664062500005</v>
      </c>
      <c r="E46" s="5">
        <f t="shared" si="16"/>
        <v>0.0017799726562500004</v>
      </c>
      <c r="F46" s="5">
        <f t="shared" si="16"/>
        <v>0.0017528320312500004</v>
      </c>
      <c r="G46" s="5">
        <f t="shared" si="16"/>
        <v>0.0017166445312500002</v>
      </c>
      <c r="H46" s="5">
        <f t="shared" si="16"/>
        <v>0.0016714101562500003</v>
      </c>
      <c r="I46" s="5">
        <f t="shared" si="16"/>
        <v>0.0016171289062500006</v>
      </c>
      <c r="J46" s="5">
        <f t="shared" si="16"/>
        <v>0.0015538007812500004</v>
      </c>
      <c r="K46" s="5">
        <f t="shared" si="16"/>
        <v>0.0014814257812500006</v>
      </c>
      <c r="L46" s="5">
        <f t="shared" si="16"/>
        <v>0.0014000039062500005</v>
      </c>
      <c r="M46" s="5">
        <f t="shared" si="16"/>
        <v>0.0013095351562500005</v>
      </c>
      <c r="N46" s="5">
        <f t="shared" si="16"/>
        <v>0.0012100195312500003</v>
      </c>
      <c r="O46" s="5">
        <f t="shared" si="16"/>
        <v>0.0011014570312500001</v>
      </c>
      <c r="P46" s="5">
        <f t="shared" si="16"/>
        <v>0.00098384765625</v>
      </c>
      <c r="Q46" s="5">
        <f t="shared" si="16"/>
        <v>0.00085719140625</v>
      </c>
      <c r="R46" s="5">
        <f t="shared" si="16"/>
        <v>0.0007214882812499997</v>
      </c>
      <c r="S46" s="5">
        <f t="shared" si="16"/>
        <v>0.0005767382812499996</v>
      </c>
      <c r="T46" s="5">
        <f t="shared" si="16"/>
        <v>0.00042294140624999944</v>
      </c>
      <c r="U46" s="5">
        <f t="shared" si="16"/>
        <v>0.0002600976562499992</v>
      </c>
      <c r="V46" s="5">
        <f t="shared" si="16"/>
        <v>8.820703124999915E-05</v>
      </c>
      <c r="W46" s="3"/>
    </row>
    <row r="47" spans="2:23" ht="12.75">
      <c r="B47" s="13">
        <v>0.55</v>
      </c>
      <c r="C47" s="5">
        <f aca="true" t="shared" si="17" ref="C47:V47">$F$3^2*(C20+D20+C21+D21)/4</f>
        <v>0.0016697851562500002</v>
      </c>
      <c r="D47" s="5">
        <f t="shared" si="17"/>
        <v>0.0016614257812500005</v>
      </c>
      <c r="E47" s="5">
        <f t="shared" si="17"/>
        <v>0.0016447070312500004</v>
      </c>
      <c r="F47" s="5">
        <f t="shared" si="17"/>
        <v>0.0016196289062500003</v>
      </c>
      <c r="G47" s="5">
        <f t="shared" si="17"/>
        <v>0.0015861914062500003</v>
      </c>
      <c r="H47" s="5">
        <f t="shared" si="17"/>
        <v>0.0015443945312500005</v>
      </c>
      <c r="I47" s="5">
        <f t="shared" si="17"/>
        <v>0.0014942382812500004</v>
      </c>
      <c r="J47" s="5">
        <f t="shared" si="17"/>
        <v>0.0014357226562500005</v>
      </c>
      <c r="K47" s="5">
        <f t="shared" si="17"/>
        <v>0.0013688476562500004</v>
      </c>
      <c r="L47" s="5">
        <f t="shared" si="17"/>
        <v>0.0012936132812500004</v>
      </c>
      <c r="M47" s="5">
        <f t="shared" si="17"/>
        <v>0.0012100195312500003</v>
      </c>
      <c r="N47" s="5">
        <f t="shared" si="17"/>
        <v>0.0011180664062500002</v>
      </c>
      <c r="O47" s="5">
        <f t="shared" si="17"/>
        <v>0.00101775390625</v>
      </c>
      <c r="P47" s="5">
        <f t="shared" si="17"/>
        <v>0.0009090820312500001</v>
      </c>
      <c r="Q47" s="5">
        <f t="shared" si="17"/>
        <v>0.00079205078125</v>
      </c>
      <c r="R47" s="5">
        <f t="shared" si="17"/>
        <v>0.0006666601562499997</v>
      </c>
      <c r="S47" s="5">
        <f t="shared" si="17"/>
        <v>0.0005329101562499995</v>
      </c>
      <c r="T47" s="5">
        <f t="shared" si="17"/>
        <v>0.0003908007812499994</v>
      </c>
      <c r="U47" s="5">
        <f t="shared" si="17"/>
        <v>0.00024033203124999928</v>
      </c>
      <c r="V47" s="5">
        <f t="shared" si="17"/>
        <v>8.150390624999922E-05</v>
      </c>
      <c r="W47" s="3"/>
    </row>
    <row r="48" spans="2:23" ht="12.75">
      <c r="B48" s="13">
        <v>0.6</v>
      </c>
      <c r="C48" s="5">
        <f aca="true" t="shared" si="18" ref="C48:V48">$F$3^2*(C21+D21+C22+D22)/4</f>
        <v>0.0015199726562500002</v>
      </c>
      <c r="D48" s="5">
        <f t="shared" si="18"/>
        <v>0.0015123632812500004</v>
      </c>
      <c r="E48" s="5">
        <f t="shared" si="18"/>
        <v>0.0014971445312500003</v>
      </c>
      <c r="F48" s="5">
        <f t="shared" si="18"/>
        <v>0.00147431640625</v>
      </c>
      <c r="G48" s="5">
        <f t="shared" si="18"/>
        <v>0.00144387890625</v>
      </c>
      <c r="H48" s="5">
        <f t="shared" si="18"/>
        <v>0.00140583203125</v>
      </c>
      <c r="I48" s="5">
        <f t="shared" si="18"/>
        <v>0.0013601757812500004</v>
      </c>
      <c r="J48" s="5">
        <f t="shared" si="18"/>
        <v>0.0013069101562500005</v>
      </c>
      <c r="K48" s="5">
        <f t="shared" si="18"/>
        <v>0.0012460351562500003</v>
      </c>
      <c r="L48" s="5">
        <f t="shared" si="18"/>
        <v>0.00117755078125</v>
      </c>
      <c r="M48" s="5">
        <f t="shared" si="18"/>
        <v>0.0011014570312500001</v>
      </c>
      <c r="N48" s="5">
        <f t="shared" si="18"/>
        <v>0.0010177539062500003</v>
      </c>
      <c r="O48" s="5">
        <f t="shared" si="18"/>
        <v>0.00092644140625</v>
      </c>
      <c r="P48" s="5">
        <f t="shared" si="18"/>
        <v>0.00082751953125</v>
      </c>
      <c r="Q48" s="5">
        <f t="shared" si="18"/>
        <v>0.0007209882812499998</v>
      </c>
      <c r="R48" s="5">
        <f t="shared" si="18"/>
        <v>0.0006068476562499997</v>
      </c>
      <c r="S48" s="5">
        <f t="shared" si="18"/>
        <v>0.0004850976562499996</v>
      </c>
      <c r="T48" s="5">
        <f t="shared" si="18"/>
        <v>0.0003557382812499995</v>
      </c>
      <c r="U48" s="5">
        <f t="shared" si="18"/>
        <v>0.00021876953124999932</v>
      </c>
      <c r="V48" s="5">
        <f t="shared" si="18"/>
        <v>7.419140624999928E-05</v>
      </c>
      <c r="W48" s="3"/>
    </row>
    <row r="49" spans="2:23" ht="12.75">
      <c r="B49" s="13">
        <v>0.65</v>
      </c>
      <c r="C49" s="5">
        <f aca="true" t="shared" si="19" ref="C49:V49">$F$3^2*(C22+D22+C23+D23)/4</f>
        <v>0.00135767578125</v>
      </c>
      <c r="D49" s="5">
        <f t="shared" si="19"/>
        <v>0.0013508789062500004</v>
      </c>
      <c r="E49" s="5">
        <f t="shared" si="19"/>
        <v>0.00133728515625</v>
      </c>
      <c r="F49" s="5">
        <f t="shared" si="19"/>
        <v>0.0013168945312500002</v>
      </c>
      <c r="G49" s="5">
        <f t="shared" si="19"/>
        <v>0.0012897070312500004</v>
      </c>
      <c r="H49" s="5">
        <f t="shared" si="19"/>
        <v>0.00125572265625</v>
      </c>
      <c r="I49" s="5">
        <f t="shared" si="19"/>
        <v>0.0012149414062500002</v>
      </c>
      <c r="J49" s="5">
        <f t="shared" si="19"/>
        <v>0.00116736328125</v>
      </c>
      <c r="K49" s="5">
        <f t="shared" si="19"/>
        <v>0.0011129882812500002</v>
      </c>
      <c r="L49" s="5">
        <f t="shared" si="19"/>
        <v>0.0010518164062500003</v>
      </c>
      <c r="M49" s="5">
        <f t="shared" si="19"/>
        <v>0.0009838476562500002</v>
      </c>
      <c r="N49" s="5">
        <f t="shared" si="19"/>
        <v>0.0009090820312500001</v>
      </c>
      <c r="O49" s="5">
        <f t="shared" si="19"/>
        <v>0.00082751953125</v>
      </c>
      <c r="P49" s="5">
        <f t="shared" si="19"/>
        <v>0.00073916015625</v>
      </c>
      <c r="Q49" s="5">
        <f t="shared" si="19"/>
        <v>0.0006440039062499998</v>
      </c>
      <c r="R49" s="5">
        <f t="shared" si="19"/>
        <v>0.0005420507812499998</v>
      </c>
      <c r="S49" s="5">
        <f t="shared" si="19"/>
        <v>0.00043330078124999966</v>
      </c>
      <c r="T49" s="5">
        <f t="shared" si="19"/>
        <v>0.00031775390624999946</v>
      </c>
      <c r="U49" s="5">
        <f t="shared" si="19"/>
        <v>0.0001954101562499994</v>
      </c>
      <c r="V49" s="5">
        <f t="shared" si="19"/>
        <v>6.626953124999935E-05</v>
      </c>
      <c r="W49" s="3"/>
    </row>
    <row r="50" spans="2:23" ht="12.75">
      <c r="B50" s="13">
        <v>0.7</v>
      </c>
      <c r="C50" s="5">
        <f aca="true" t="shared" si="20" ref="C50:V50">$F$3^2*(C23+D23+C24+D24)/4</f>
        <v>0.0011828945312500002</v>
      </c>
      <c r="D50" s="5">
        <f t="shared" si="20"/>
        <v>0.0011769726562500002</v>
      </c>
      <c r="E50" s="5">
        <f t="shared" si="20"/>
        <v>0.0011651289062500003</v>
      </c>
      <c r="F50" s="5">
        <f t="shared" si="20"/>
        <v>0.0011473632812500003</v>
      </c>
      <c r="G50" s="5">
        <f t="shared" si="20"/>
        <v>0.0011236757812500002</v>
      </c>
      <c r="H50" s="5">
        <f t="shared" si="20"/>
        <v>0.0010940664062500003</v>
      </c>
      <c r="I50" s="5">
        <f t="shared" si="20"/>
        <v>0.0010585351562500003</v>
      </c>
      <c r="J50" s="5">
        <f t="shared" si="20"/>
        <v>0.0010170820312500003</v>
      </c>
      <c r="K50" s="5">
        <f t="shared" si="20"/>
        <v>0.0009697070312500003</v>
      </c>
      <c r="L50" s="5">
        <f t="shared" si="20"/>
        <v>0.0009164101562500002</v>
      </c>
      <c r="M50" s="5">
        <f t="shared" si="20"/>
        <v>0.0008571914062500001</v>
      </c>
      <c r="N50" s="5">
        <f t="shared" si="20"/>
        <v>0.0007920507812500002</v>
      </c>
      <c r="O50" s="5">
        <f t="shared" si="20"/>
        <v>0.0007209882812500002</v>
      </c>
      <c r="P50" s="5">
        <f t="shared" si="20"/>
        <v>0.0006440039062500002</v>
      </c>
      <c r="Q50" s="5">
        <f t="shared" si="20"/>
        <v>0.00056109765625</v>
      </c>
      <c r="R50" s="5">
        <f t="shared" si="20"/>
        <v>0.0004722695312499998</v>
      </c>
      <c r="S50" s="5">
        <f t="shared" si="20"/>
        <v>0.00037751953124999965</v>
      </c>
      <c r="T50" s="5">
        <f t="shared" si="20"/>
        <v>0.0002768476562499996</v>
      </c>
      <c r="U50" s="5">
        <f t="shared" si="20"/>
        <v>0.00017025390624999948</v>
      </c>
      <c r="V50" s="5">
        <f t="shared" si="20"/>
        <v>5.773828124999944E-05</v>
      </c>
      <c r="W50" s="3"/>
    </row>
    <row r="51" spans="2:23" ht="12.75">
      <c r="B51" s="13">
        <v>0.75</v>
      </c>
      <c r="C51" s="5">
        <f aca="true" t="shared" si="21" ref="C51:V51">$F$3^2*(C24+D24+C25+D25)/4</f>
        <v>0.00099562890625</v>
      </c>
      <c r="D51" s="5">
        <f t="shared" si="21"/>
        <v>0.0009906445312499999</v>
      </c>
      <c r="E51" s="5">
        <f t="shared" si="21"/>
        <v>0.00098067578125</v>
      </c>
      <c r="F51" s="5">
        <f t="shared" si="21"/>
        <v>0.00096572265625</v>
      </c>
      <c r="G51" s="5">
        <f t="shared" si="21"/>
        <v>0.00094578515625</v>
      </c>
      <c r="H51" s="5">
        <f t="shared" si="21"/>
        <v>0.0009208632812500001</v>
      </c>
      <c r="I51" s="5">
        <f t="shared" si="21"/>
        <v>0.0008909570312499999</v>
      </c>
      <c r="J51" s="5">
        <f t="shared" si="21"/>
        <v>0.0008560664062500001</v>
      </c>
      <c r="K51" s="5">
        <f t="shared" si="21"/>
        <v>0.0008161914062500002</v>
      </c>
      <c r="L51" s="5">
        <f t="shared" si="21"/>
        <v>0.0007713320312500001</v>
      </c>
      <c r="M51" s="5">
        <f t="shared" si="21"/>
        <v>0.0007214882812500001</v>
      </c>
      <c r="N51" s="5">
        <f t="shared" si="21"/>
        <v>0.00066666015625</v>
      </c>
      <c r="O51" s="5">
        <f t="shared" si="21"/>
        <v>0.0006068476562500001</v>
      </c>
      <c r="P51" s="5">
        <f t="shared" si="21"/>
        <v>0.0005420507812499999</v>
      </c>
      <c r="Q51" s="5">
        <f t="shared" si="21"/>
        <v>0.00047226953124999987</v>
      </c>
      <c r="R51" s="5">
        <f t="shared" si="21"/>
        <v>0.00039750390624999975</v>
      </c>
      <c r="S51" s="5">
        <f t="shared" si="21"/>
        <v>0.00031775390624999973</v>
      </c>
      <c r="T51" s="5">
        <f t="shared" si="21"/>
        <v>0.00023301953124999964</v>
      </c>
      <c r="U51" s="5">
        <f t="shared" si="21"/>
        <v>0.00014330078124999958</v>
      </c>
      <c r="V51" s="5">
        <f t="shared" si="21"/>
        <v>4.8597656249999515E-05</v>
      </c>
      <c r="W51" s="3"/>
    </row>
    <row r="52" spans="2:23" ht="12.75">
      <c r="B52" s="13">
        <v>0.8</v>
      </c>
      <c r="C52" s="5">
        <f aca="true" t="shared" si="22" ref="C52:V52">$F$3^2*(C25+D25+C26+D26)/4</f>
        <v>0.0007958789062500003</v>
      </c>
      <c r="D52" s="5">
        <f t="shared" si="22"/>
        <v>0.0007918945312500002</v>
      </c>
      <c r="E52" s="5">
        <f t="shared" si="22"/>
        <v>0.0007839257812500001</v>
      </c>
      <c r="F52" s="5">
        <f t="shared" si="22"/>
        <v>0.0007719726562500001</v>
      </c>
      <c r="G52" s="5">
        <f t="shared" si="22"/>
        <v>0.0007560351562500002</v>
      </c>
      <c r="H52" s="5">
        <f t="shared" si="22"/>
        <v>0.0007361132812500001</v>
      </c>
      <c r="I52" s="5">
        <f t="shared" si="22"/>
        <v>0.0007122070312500001</v>
      </c>
      <c r="J52" s="5">
        <f t="shared" si="22"/>
        <v>0.0006843164062500001</v>
      </c>
      <c r="K52" s="5">
        <f t="shared" si="22"/>
        <v>0.0006524414062500001</v>
      </c>
      <c r="L52" s="5">
        <f t="shared" si="22"/>
        <v>0.0006165820312500002</v>
      </c>
      <c r="M52" s="5">
        <f t="shared" si="22"/>
        <v>0.0005767382812500002</v>
      </c>
      <c r="N52" s="5">
        <f t="shared" si="22"/>
        <v>0.0005329101562500001</v>
      </c>
      <c r="O52" s="5">
        <f t="shared" si="22"/>
        <v>0.00048509765625</v>
      </c>
      <c r="P52" s="5">
        <f t="shared" si="22"/>
        <v>0.00043330078125</v>
      </c>
      <c r="Q52" s="5">
        <f t="shared" si="22"/>
        <v>0.00037751953124999987</v>
      </c>
      <c r="R52" s="5">
        <f t="shared" si="22"/>
        <v>0.0003177539062499999</v>
      </c>
      <c r="S52" s="5">
        <f t="shared" si="22"/>
        <v>0.00025400390624999984</v>
      </c>
      <c r="T52" s="5">
        <f t="shared" si="22"/>
        <v>0.00018626953124999975</v>
      </c>
      <c r="U52" s="5">
        <f t="shared" si="22"/>
        <v>0.00011455078124999966</v>
      </c>
      <c r="V52" s="5">
        <f t="shared" si="22"/>
        <v>3.8847656249999617E-05</v>
      </c>
      <c r="W52" s="3"/>
    </row>
    <row r="53" spans="2:23" ht="12.75">
      <c r="B53" s="13">
        <v>0.85</v>
      </c>
      <c r="C53" s="5">
        <f aca="true" t="shared" si="23" ref="C53:V53">$F$3^2*(C26+D26+C27+D27)/4</f>
        <v>0.0005836445312500002</v>
      </c>
      <c r="D53" s="5">
        <f t="shared" si="23"/>
        <v>0.0005807226562500001</v>
      </c>
      <c r="E53" s="5">
        <f t="shared" si="23"/>
        <v>0.0005748789062500001</v>
      </c>
      <c r="F53" s="5">
        <f t="shared" si="23"/>
        <v>0.0005661132812500001</v>
      </c>
      <c r="G53" s="5">
        <f t="shared" si="23"/>
        <v>0.0005544257812500002</v>
      </c>
      <c r="H53" s="5">
        <f t="shared" si="23"/>
        <v>0.0005398164062500001</v>
      </c>
      <c r="I53" s="5">
        <f t="shared" si="23"/>
        <v>0.0005222851562500001</v>
      </c>
      <c r="J53" s="5">
        <f t="shared" si="23"/>
        <v>0.0005018320312500001</v>
      </c>
      <c r="K53" s="5">
        <f t="shared" si="23"/>
        <v>0.0004784570312500001</v>
      </c>
      <c r="L53" s="5">
        <f t="shared" si="23"/>
        <v>0.0004521601562500001</v>
      </c>
      <c r="M53" s="5">
        <f t="shared" si="23"/>
        <v>0.00042294140625000014</v>
      </c>
      <c r="N53" s="5">
        <f t="shared" si="23"/>
        <v>0.0003908007812500001</v>
      </c>
      <c r="O53" s="5">
        <f t="shared" si="23"/>
        <v>0.00035573828125000004</v>
      </c>
      <c r="P53" s="5">
        <f t="shared" si="23"/>
        <v>0.00031775390625</v>
      </c>
      <c r="Q53" s="5">
        <f t="shared" si="23"/>
        <v>0.00027684765624999997</v>
      </c>
      <c r="R53" s="5">
        <f t="shared" si="23"/>
        <v>0.00023301953124999994</v>
      </c>
      <c r="S53" s="5">
        <f t="shared" si="23"/>
        <v>0.00018626953124999988</v>
      </c>
      <c r="T53" s="5">
        <f t="shared" si="23"/>
        <v>0.0001365976562499998</v>
      </c>
      <c r="U53" s="5">
        <f t="shared" si="23"/>
        <v>8.400390624999976E-05</v>
      </c>
      <c r="V53" s="5">
        <f t="shared" si="23"/>
        <v>2.8488281249999722E-05</v>
      </c>
      <c r="W53" s="3"/>
    </row>
    <row r="54" spans="2:23" ht="12.75">
      <c r="B54" s="13">
        <v>0.9</v>
      </c>
      <c r="C54" s="5">
        <f aca="true" t="shared" si="24" ref="C54:V54">$F$3^2*(C27+D27+C28+D28)/4</f>
        <v>0.00035892578125000003</v>
      </c>
      <c r="D54" s="5">
        <f t="shared" si="24"/>
        <v>0.00035712890625</v>
      </c>
      <c r="E54" s="5">
        <f t="shared" si="24"/>
        <v>0.00035353515625000006</v>
      </c>
      <c r="F54" s="5">
        <f t="shared" si="24"/>
        <v>0.00034814453125000004</v>
      </c>
      <c r="G54" s="5">
        <f t="shared" si="24"/>
        <v>0.00034095703125</v>
      </c>
      <c r="H54" s="5">
        <f t="shared" si="24"/>
        <v>0.0003319726562500001</v>
      </c>
      <c r="I54" s="5">
        <f t="shared" si="24"/>
        <v>0.0003211914062500001</v>
      </c>
      <c r="J54" s="5">
        <f t="shared" si="24"/>
        <v>0.0003086132812500001</v>
      </c>
      <c r="K54" s="5">
        <f t="shared" si="24"/>
        <v>0.00029423828125000007</v>
      </c>
      <c r="L54" s="5">
        <f t="shared" si="24"/>
        <v>0.00027806640625000005</v>
      </c>
      <c r="M54" s="5">
        <f t="shared" si="24"/>
        <v>0.0002600976562500001</v>
      </c>
      <c r="N54" s="5">
        <f t="shared" si="24"/>
        <v>0.00024033203125000004</v>
      </c>
      <c r="O54" s="5">
        <f t="shared" si="24"/>
        <v>0.00021876953125000002</v>
      </c>
      <c r="P54" s="5">
        <f t="shared" si="24"/>
        <v>0.00019541015624999997</v>
      </c>
      <c r="Q54" s="5">
        <f t="shared" si="24"/>
        <v>0.00017025390624999997</v>
      </c>
      <c r="R54" s="5">
        <f t="shared" si="24"/>
        <v>0.00014330078124999993</v>
      </c>
      <c r="S54" s="5">
        <f t="shared" si="24"/>
        <v>0.0001145507812499999</v>
      </c>
      <c r="T54" s="5">
        <f t="shared" si="24"/>
        <v>8.400390624999988E-05</v>
      </c>
      <c r="U54" s="5">
        <f t="shared" si="24"/>
        <v>5.166015624999985E-05</v>
      </c>
      <c r="V54" s="5">
        <f t="shared" si="24"/>
        <v>1.751953124999983E-05</v>
      </c>
      <c r="W54" s="3"/>
    </row>
    <row r="55" spans="2:23" ht="12.75">
      <c r="B55" s="13">
        <v>0.95</v>
      </c>
      <c r="C55" s="5">
        <f aca="true" t="shared" si="25" ref="C55:V55">$F$3^2*(C28+D28+C29+D29)/4</f>
        <v>0.00012172265625000007</v>
      </c>
      <c r="D55" s="5">
        <f t="shared" si="25"/>
        <v>0.00012111328125000007</v>
      </c>
      <c r="E55" s="5">
        <f t="shared" si="25"/>
        <v>0.00011989453125000006</v>
      </c>
      <c r="F55" s="5">
        <f t="shared" si="25"/>
        <v>0.00011806640625000006</v>
      </c>
      <c r="G55" s="5">
        <f t="shared" si="25"/>
        <v>0.00011562890625000005</v>
      </c>
      <c r="H55" s="5">
        <f t="shared" si="25"/>
        <v>0.00011258203125000005</v>
      </c>
      <c r="I55" s="5">
        <f t="shared" si="25"/>
        <v>0.00010892578125000005</v>
      </c>
      <c r="J55" s="5">
        <f t="shared" si="25"/>
        <v>0.00010466015625000006</v>
      </c>
      <c r="K55" s="5">
        <f t="shared" si="25"/>
        <v>9.978515625000005E-05</v>
      </c>
      <c r="L55" s="5">
        <f t="shared" si="25"/>
        <v>9.430078125000006E-05</v>
      </c>
      <c r="M55" s="5">
        <f t="shared" si="25"/>
        <v>8.820703125000004E-05</v>
      </c>
      <c r="N55" s="5">
        <f t="shared" si="25"/>
        <v>8.150390625000003E-05</v>
      </c>
      <c r="O55" s="5">
        <f t="shared" si="25"/>
        <v>7.419140625000003E-05</v>
      </c>
      <c r="P55" s="5">
        <f t="shared" si="25"/>
        <v>6.626953125000003E-05</v>
      </c>
      <c r="Q55" s="5">
        <f t="shared" si="25"/>
        <v>5.773828125000001E-05</v>
      </c>
      <c r="R55" s="5">
        <f t="shared" si="25"/>
        <v>4.859765624999999E-05</v>
      </c>
      <c r="S55" s="5">
        <f t="shared" si="25"/>
        <v>3.884765624999998E-05</v>
      </c>
      <c r="T55" s="5">
        <f t="shared" si="25"/>
        <v>2.848828124999997E-05</v>
      </c>
      <c r="U55" s="5">
        <f t="shared" si="25"/>
        <v>1.7519531249999954E-05</v>
      </c>
      <c r="V55" s="5">
        <f t="shared" si="25"/>
        <v>5.941406249999944E-06</v>
      </c>
      <c r="W55" s="3"/>
    </row>
    <row r="56" spans="2:23" ht="12.75">
      <c r="B56" s="13">
        <v>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</sheetData>
  <mergeCells count="1">
    <mergeCell ref="K3:L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M. Pogozelski</dc:creator>
  <cp:keywords/>
  <dc:description/>
  <cp:lastModifiedBy>Pogo</cp:lastModifiedBy>
  <dcterms:created xsi:type="dcterms:W3CDTF">2006-02-06T19:40:57Z</dcterms:created>
  <dcterms:modified xsi:type="dcterms:W3CDTF">2020-03-22T13:41:21Z</dcterms:modified>
  <cp:category/>
  <cp:version/>
  <cp:contentType/>
  <cp:contentStatus/>
</cp:coreProperties>
</file>