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Binomial" sheetId="1" r:id="rId1"/>
    <sheet name="Poisson" sheetId="2" r:id="rId2"/>
    <sheet name="Normal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<sst xmlns="http://schemas.openxmlformats.org/spreadsheetml/2006/main" count="45" uniqueCount="38">
  <si>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n</t>
  </si>
  <si>
    <t>p</t>
  </si>
  <si>
    <t>q</t>
  </si>
  <si>
    <t>x</t>
  </si>
  <si>
    <t>f(x)</t>
  </si>
  <si>
    <t>C(x)</t>
  </si>
  <si>
    <t>m</t>
  </si>
  <si>
    <t>Total p:</t>
  </si>
  <si>
    <t xml:space="preserve">Example: In "n: rolls of an ordinary die, how </t>
  </si>
  <si>
    <t>many are expected to be a 6?</t>
  </si>
  <si>
    <t>There's a 10.65% chance that we'll</t>
  </si>
  <si>
    <t>get 16 sixes.</t>
  </si>
  <si>
    <t>we'll get 10 sixes.</t>
  </si>
  <si>
    <t>Some conclusions:</t>
  </si>
  <si>
    <t>There's a 2.14% chance that</t>
  </si>
  <si>
    <t>then there's really:</t>
  </si>
  <si>
    <t>This function is discrete: You may not connect these dots!</t>
  </si>
  <si>
    <t>Given:</t>
  </si>
  <si>
    <t>s</t>
  </si>
  <si>
    <t>Binomial Distribution</t>
  </si>
  <si>
    <t>Poisson Distribution</t>
  </si>
  <si>
    <t>dp(x)</t>
  </si>
  <si>
    <t>This function is continuous (you don't need x to be an integer).</t>
  </si>
  <si>
    <t>a</t>
  </si>
  <si>
    <t>b</t>
  </si>
  <si>
    <t>integration check</t>
  </si>
  <si>
    <t>xxxxx</t>
  </si>
  <si>
    <t>p(a, b)=</t>
  </si>
  <si>
    <t>Normal "Gaussian" Distribution</t>
  </si>
  <si>
    <t>steps</t>
  </si>
  <si>
    <t>xmax</t>
  </si>
  <si>
    <t>xmin</t>
  </si>
  <si>
    <t>dx</t>
  </si>
  <si>
    <r>
      <t>In other words, if the</t>
    </r>
    <r>
      <rPr>
        <i/>
        <sz val="10"/>
        <rFont val="Arial"/>
        <family val="2"/>
      </rPr>
      <t xml:space="preserve"> average</t>
    </r>
    <r>
      <rPr>
        <sz val="10"/>
        <rFont val="Arial"/>
        <family val="0"/>
      </rPr>
      <t xml:space="preserve"> count for some event is 7.3</t>
    </r>
  </si>
  <si>
    <t xml:space="preserve">   a 13.51% chance of seeing 8 counts during the next experiment</t>
  </si>
  <si>
    <t xml:space="preserve">   a 10.96% chance of seeing 9 counts during the next experiment</t>
  </si>
  <si>
    <t xml:space="preserve">   a 8.00% chance of seeing 10 counts during the next experiment</t>
  </si>
  <si>
    <t>(approximate integration method used here)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</si>
</sst>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i/>
      <sz val="10"/>
      <name val="Symbol"/>
      <family val="1"/>
    </font>
    <font>
      <sz val="11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sz val="5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0375"/>
          <c:w val="0.96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Binomial!$D$9</c:f>
              <c:strCache>
                <c:ptCount val="1"/>
                <c:pt idx="0">
                  <c:v>f(x)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Binomial!$C$10:$C$110</c:f>
              <c:numCache/>
            </c:numRef>
          </c:xVal>
          <c:yVal>
            <c:numRef>
              <c:f>Binomial!$D$10:$D$110</c:f>
              <c:numCache/>
            </c:numRef>
          </c:yVal>
          <c:smooth val="0"/>
        </c:ser>
        <c:axId val="6743336"/>
        <c:axId val="60690025"/>
      </c:scatterChart>
      <c:valAx>
        <c:axId val="6743336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60690025"/>
        <c:crosses val="autoZero"/>
        <c:crossBetween val="midCat"/>
        <c:dispUnits/>
        <c:majorUnit val="5"/>
      </c:valAx>
      <c:valAx>
        <c:axId val="60690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433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"/>
          <c:w val="0.962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Poisson!$D$6</c:f>
              <c:strCache>
                <c:ptCount val="1"/>
                <c:pt idx="0">
                  <c:v>f(x)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Poisson!$C$7:$C$37</c:f>
              <c:numCache/>
            </c:numRef>
          </c:xVal>
          <c:yVal>
            <c:numRef>
              <c:f>Poisson!$D$7:$D$37</c:f>
              <c:numCache/>
            </c:numRef>
          </c:yVal>
          <c:smooth val="1"/>
        </c:ser>
        <c:axId val="9339314"/>
        <c:axId val="16944963"/>
      </c:scatterChart>
      <c:val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44963"/>
        <c:crosses val="autoZero"/>
        <c:crossBetween val="midCat"/>
        <c:dispUnits/>
      </c:valAx>
      <c:valAx>
        <c:axId val="1694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39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94"/>
          <c:w val="0.96225"/>
          <c:h val="0.88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Normal!$C$7</c:f>
              <c:strCache>
                <c:ptCount val="1"/>
                <c:pt idx="0">
                  <c:v>f(x)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Normal!$B$8:$B$208</c:f>
              <c:numCache/>
            </c:numRef>
          </c:xVal>
          <c:yVal>
            <c:numRef>
              <c:f>Normal!$C$8:$C$208</c:f>
              <c:numCache/>
            </c:numRef>
          </c:yVal>
          <c:smooth val="1"/>
        </c:ser>
        <c:axId val="18286940"/>
        <c:axId val="30364733"/>
      </c:scatterChart>
      <c:val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64733"/>
        <c:crosses val="autoZero"/>
        <c:crossBetween val="midCat"/>
        <c:dispUnits/>
      </c:valAx>
      <c:valAx>
        <c:axId val="30364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86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85725</xdr:rowOff>
    </xdr:from>
    <xdr:to>
      <xdr:col>10</xdr:col>
      <xdr:colOff>38100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42900" y="2028825"/>
        <a:ext cx="48482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47625</xdr:rowOff>
    </xdr:from>
    <xdr:to>
      <xdr:col>12</xdr:col>
      <xdr:colOff>304800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781175" y="1666875"/>
        <a:ext cx="51149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8</xdr:row>
      <xdr:rowOff>66675</xdr:rowOff>
    </xdr:from>
    <xdr:to>
      <xdr:col>11</xdr:col>
      <xdr:colOff>400050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381125" y="1362075"/>
        <a:ext cx="5124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0"/>
  <sheetViews>
    <sheetView workbookViewId="0" topLeftCell="A1">
      <selection activeCell="L20" sqref="L20"/>
    </sheetView>
  </sheetViews>
  <sheetFormatPr defaultColWidth="9.140625" defaultRowHeight="12.75"/>
  <cols>
    <col min="1" max="1" width="3.421875" style="0" customWidth="1"/>
    <col min="2" max="2" width="3.7109375" style="0" customWidth="1"/>
    <col min="7" max="7" width="7.421875" style="0" customWidth="1"/>
    <col min="8" max="8" width="8.28125" style="0" customWidth="1"/>
    <col min="9" max="9" width="8.7109375" style="0" customWidth="1"/>
  </cols>
  <sheetData>
    <row r="1" ht="12.75">
      <c r="B1" s="3" t="s">
        <v>19</v>
      </c>
    </row>
    <row r="2" spans="2:3" ht="12.75">
      <c r="B2" s="7" t="s">
        <v>8</v>
      </c>
      <c r="C2" s="3"/>
    </row>
    <row r="3" spans="2:3" ht="12.75">
      <c r="B3" s="7" t="s">
        <v>9</v>
      </c>
      <c r="C3" s="3"/>
    </row>
    <row r="4" spans="7:8" ht="12.75">
      <c r="G4" t="s">
        <v>7</v>
      </c>
      <c r="H4" s="4">
        <f>SUM(D10:D110)</f>
        <v>1.000000000000006</v>
      </c>
    </row>
    <row r="5" spans="3:4" ht="12.75">
      <c r="C5" t="s">
        <v>0</v>
      </c>
      <c r="D5" s="8">
        <v>100</v>
      </c>
    </row>
    <row r="6" spans="3:7" ht="12.75">
      <c r="C6" t="s">
        <v>1</v>
      </c>
      <c r="D6" s="8">
        <f>1/6</f>
        <v>0.16666666666666666</v>
      </c>
      <c r="G6" s="5" t="s">
        <v>13</v>
      </c>
    </row>
    <row r="7" spans="3:7" ht="12.75">
      <c r="C7" t="s">
        <v>2</v>
      </c>
      <c r="D7" s="9">
        <f>1-D6</f>
        <v>0.8333333333333334</v>
      </c>
      <c r="G7" t="s">
        <v>10</v>
      </c>
    </row>
    <row r="8" ht="12.75">
      <c r="G8" t="s">
        <v>11</v>
      </c>
    </row>
    <row r="9" spans="3:7" ht="12.75">
      <c r="C9" t="s">
        <v>3</v>
      </c>
      <c r="D9" t="s">
        <v>4</v>
      </c>
      <c r="E9" t="s">
        <v>5</v>
      </c>
      <c r="G9" t="s">
        <v>14</v>
      </c>
    </row>
    <row r="10" spans="3:7" ht="12.75">
      <c r="C10">
        <v>0</v>
      </c>
      <c r="D10">
        <f aca="true" t="shared" si="0" ref="D10:D41">E10*(D$6^C10)*(D$7^(D$5-C10))</f>
        <v>1.2074673472413759E-08</v>
      </c>
      <c r="E10">
        <f aca="true" t="shared" si="1" ref="E10:E41">FACT(D$5)/FACT(D$5-C10)/FACT(C10)</f>
        <v>1</v>
      </c>
      <c r="G10" t="s">
        <v>12</v>
      </c>
    </row>
    <row r="11" spans="3:5" ht="12.75">
      <c r="C11">
        <v>1</v>
      </c>
      <c r="D11">
        <f t="shared" si="0"/>
        <v>2.414934694482752E-07</v>
      </c>
      <c r="E11">
        <f t="shared" si="1"/>
        <v>100.00000000000003</v>
      </c>
    </row>
    <row r="12" spans="3:7" ht="12.75">
      <c r="C12">
        <v>2</v>
      </c>
      <c r="D12">
        <f t="shared" si="0"/>
        <v>2.3907853475379243E-06</v>
      </c>
      <c r="E12">
        <f t="shared" si="1"/>
        <v>4950.000000000001</v>
      </c>
      <c r="G12" t="s">
        <v>16</v>
      </c>
    </row>
    <row r="13" spans="3:5" ht="12.75">
      <c r="C13">
        <v>3</v>
      </c>
      <c r="D13">
        <f t="shared" si="0"/>
        <v>1.5619797603914435E-05</v>
      </c>
      <c r="E13">
        <f t="shared" si="1"/>
        <v>161699.99999999997</v>
      </c>
    </row>
    <row r="14" spans="3:5" ht="12.75">
      <c r="C14">
        <v>4</v>
      </c>
      <c r="D14">
        <f t="shared" si="0"/>
        <v>7.575601837898507E-05</v>
      </c>
      <c r="E14">
        <f t="shared" si="1"/>
        <v>3921225.0000000033</v>
      </c>
    </row>
    <row r="15" spans="3:5" ht="12.75">
      <c r="C15">
        <v>5</v>
      </c>
      <c r="D15">
        <f t="shared" si="0"/>
        <v>0.0002909031105753024</v>
      </c>
      <c r="E15">
        <f t="shared" si="1"/>
        <v>75287520</v>
      </c>
    </row>
    <row r="16" spans="3:5" ht="12.75">
      <c r="C16">
        <v>6</v>
      </c>
      <c r="D16">
        <f t="shared" si="0"/>
        <v>0.0009211931834884584</v>
      </c>
      <c r="E16">
        <f t="shared" si="1"/>
        <v>1192052400.000001</v>
      </c>
    </row>
    <row r="17" spans="3:5" ht="12.75">
      <c r="C17">
        <v>7</v>
      </c>
      <c r="D17">
        <f t="shared" si="0"/>
        <v>0.002474061692797573</v>
      </c>
      <c r="E17">
        <f t="shared" si="1"/>
        <v>16007560800.000013</v>
      </c>
    </row>
    <row r="18" spans="3:5" ht="12.75">
      <c r="C18">
        <v>8</v>
      </c>
      <c r="D18">
        <f t="shared" si="0"/>
        <v>0.0057521934357543545</v>
      </c>
      <c r="E18">
        <f t="shared" si="1"/>
        <v>186087894300.00006</v>
      </c>
    </row>
    <row r="19" spans="3:5" ht="12.75">
      <c r="C19">
        <v>9</v>
      </c>
      <c r="D19">
        <f t="shared" si="0"/>
        <v>0.011760039913097785</v>
      </c>
      <c r="E19">
        <f t="shared" si="1"/>
        <v>1902231808400</v>
      </c>
    </row>
    <row r="20" spans="3:5" ht="12.75">
      <c r="C20">
        <v>10</v>
      </c>
      <c r="D20">
        <f t="shared" si="0"/>
        <v>0.021403272641837983</v>
      </c>
      <c r="E20">
        <f t="shared" si="1"/>
        <v>17310309456440.016</v>
      </c>
    </row>
    <row r="21" spans="3:5" ht="12.75">
      <c r="C21">
        <v>11</v>
      </c>
      <c r="D21">
        <f t="shared" si="0"/>
        <v>0.03502353705028031</v>
      </c>
      <c r="E21">
        <f t="shared" si="1"/>
        <v>141629804643600</v>
      </c>
    </row>
    <row r="22" spans="3:5" ht="12.75">
      <c r="C22">
        <v>12</v>
      </c>
      <c r="D22">
        <f t="shared" si="0"/>
        <v>0.05195157995791581</v>
      </c>
      <c r="E22">
        <f t="shared" si="1"/>
        <v>1050421051106700.4</v>
      </c>
    </row>
    <row r="23" spans="3:5" ht="12.75">
      <c r="C23">
        <v>13</v>
      </c>
      <c r="D23">
        <f t="shared" si="0"/>
        <v>0.07033444671225525</v>
      </c>
      <c r="E23">
        <f t="shared" si="1"/>
        <v>7110542499799205</v>
      </c>
    </row>
    <row r="24" spans="3:5" ht="12.75">
      <c r="C24">
        <v>14</v>
      </c>
      <c r="D24">
        <f t="shared" si="0"/>
        <v>0.08741566948523144</v>
      </c>
      <c r="E24">
        <f t="shared" si="1"/>
        <v>44186942677323580</v>
      </c>
    </row>
    <row r="25" spans="3:5" ht="12.75">
      <c r="C25">
        <v>15</v>
      </c>
      <c r="D25">
        <f t="shared" si="0"/>
        <v>0.10023663434306543</v>
      </c>
      <c r="E25">
        <f t="shared" si="1"/>
        <v>2.5333847134998877E+17</v>
      </c>
    </row>
    <row r="26" spans="3:5" ht="12.75">
      <c r="C26">
        <v>16</v>
      </c>
      <c r="D26">
        <f t="shared" si="0"/>
        <v>0.10650142398950699</v>
      </c>
      <c r="E26">
        <f t="shared" si="1"/>
        <v>1.3458606290468147E+18</v>
      </c>
    </row>
    <row r="27" spans="3:5" ht="12.75">
      <c r="C27">
        <v>17</v>
      </c>
      <c r="D27">
        <f t="shared" si="0"/>
        <v>0.10524846606021862</v>
      </c>
      <c r="E27">
        <f t="shared" si="1"/>
        <v>6.650134872937201E+18</v>
      </c>
    </row>
    <row r="28" spans="3:5" ht="12.75">
      <c r="C28">
        <v>18</v>
      </c>
      <c r="D28">
        <f t="shared" si="0"/>
        <v>0.09706247425553495</v>
      </c>
      <c r="E28">
        <f t="shared" si="1"/>
        <v>3.0664510802988204E+19</v>
      </c>
    </row>
    <row r="29" spans="3:5" ht="12.75">
      <c r="C29">
        <v>19</v>
      </c>
      <c r="D29">
        <f t="shared" si="0"/>
        <v>0.0837802409363565</v>
      </c>
      <c r="E29">
        <f t="shared" si="1"/>
        <v>1.3234157293921228E+20</v>
      </c>
    </row>
    <row r="30" spans="3:5" ht="12.75">
      <c r="C30">
        <v>20</v>
      </c>
      <c r="D30">
        <f t="shared" si="0"/>
        <v>0.06786199515844879</v>
      </c>
      <c r="E30">
        <f t="shared" si="1"/>
        <v>5.3598337040380985E+20</v>
      </c>
    </row>
    <row r="31" spans="3:5" ht="12.75">
      <c r="C31">
        <v>21</v>
      </c>
      <c r="D31">
        <f t="shared" si="0"/>
        <v>0.05170437726357998</v>
      </c>
      <c r="E31">
        <f t="shared" si="1"/>
        <v>2.0418414110621316E+21</v>
      </c>
    </row>
    <row r="32" spans="3:5" ht="12.75">
      <c r="C32">
        <v>22</v>
      </c>
      <c r="D32">
        <f t="shared" si="0"/>
        <v>0.03713314367111656</v>
      </c>
      <c r="E32">
        <f t="shared" si="1"/>
        <v>7.332066885177659E+21</v>
      </c>
    </row>
    <row r="33" spans="3:5" ht="12.75">
      <c r="C33">
        <v>23</v>
      </c>
      <c r="D33">
        <f t="shared" si="0"/>
        <v>0.025185958316061647</v>
      </c>
      <c r="E33">
        <f t="shared" si="1"/>
        <v>2.486527030625466E+22</v>
      </c>
    </row>
    <row r="34" spans="3:5" ht="12.75">
      <c r="C34">
        <v>24</v>
      </c>
      <c r="D34">
        <f t="shared" si="0"/>
        <v>0.01616098991947289</v>
      </c>
      <c r="E34">
        <f t="shared" si="1"/>
        <v>7.977607556590037E+22</v>
      </c>
    </row>
    <row r="35" spans="3:5" ht="12.75">
      <c r="C35">
        <v>25</v>
      </c>
      <c r="D35">
        <f t="shared" si="0"/>
        <v>0.009825881871039518</v>
      </c>
      <c r="E35">
        <f t="shared" si="1"/>
        <v>2.4251926972033716E+23</v>
      </c>
    </row>
    <row r="36" spans="3:5" ht="12.75">
      <c r="C36">
        <v>26</v>
      </c>
      <c r="D36">
        <f t="shared" si="0"/>
        <v>0.0056687780025227955</v>
      </c>
      <c r="E36">
        <f t="shared" si="1"/>
        <v>6.995748165009723E+23</v>
      </c>
    </row>
    <row r="37" spans="3:5" ht="12.75">
      <c r="C37">
        <v>27</v>
      </c>
      <c r="D37">
        <f t="shared" si="0"/>
        <v>0.003107330164345829</v>
      </c>
      <c r="E37">
        <f t="shared" si="1"/>
        <v>1.9173532007804428E+24</v>
      </c>
    </row>
    <row r="38" spans="3:5" ht="12.75">
      <c r="C38">
        <v>28</v>
      </c>
      <c r="D38">
        <f t="shared" si="0"/>
        <v>0.001620250728551754</v>
      </c>
      <c r="E38">
        <f t="shared" si="1"/>
        <v>4.998813702034727E+24</v>
      </c>
    </row>
    <row r="39" spans="3:5" ht="12.75">
      <c r="C39">
        <v>29</v>
      </c>
      <c r="D39">
        <f t="shared" si="0"/>
        <v>0.0008045382927981121</v>
      </c>
      <c r="E39">
        <f t="shared" si="1"/>
        <v>1.2410847811948288E+25</v>
      </c>
    </row>
    <row r="40" spans="3:5" ht="12.75">
      <c r="C40">
        <v>30</v>
      </c>
      <c r="D40">
        <f t="shared" si="0"/>
        <v>0.0003808147919244397</v>
      </c>
      <c r="E40">
        <f t="shared" si="1"/>
        <v>2.9372339821610947E+25</v>
      </c>
    </row>
    <row r="41" spans="3:5" ht="12.75">
      <c r="C41">
        <v>31</v>
      </c>
      <c r="D41">
        <f t="shared" si="0"/>
        <v>0.00017198087377232762</v>
      </c>
      <c r="E41">
        <f t="shared" si="1"/>
        <v>6.6324638306863446E+25</v>
      </c>
    </row>
    <row r="42" spans="3:5" ht="12.75">
      <c r="C42">
        <v>32</v>
      </c>
      <c r="D42">
        <f aca="true" t="shared" si="2" ref="D42:D73">E42*(D$6^C42)*(D$7^(D$5-C42))</f>
        <v>7.416675181431628E-05</v>
      </c>
      <c r="E42">
        <f aca="true" t="shared" si="3" ref="E42:E73">FACT(D$5)/FACT(D$5-C42)/FACT(C42)</f>
        <v>1.4301250134917432E+26</v>
      </c>
    </row>
    <row r="43" spans="3:5" ht="12.75">
      <c r="C43">
        <v>33</v>
      </c>
      <c r="D43">
        <f t="shared" si="2"/>
        <v>3.05656916568091E-05</v>
      </c>
      <c r="E43">
        <f t="shared" si="3"/>
        <v>2.946924270225407E+26</v>
      </c>
    </row>
    <row r="44" spans="3:5" ht="12.75">
      <c r="C44">
        <v>34</v>
      </c>
      <c r="D44">
        <f t="shared" si="2"/>
        <v>1.2046478476507125E-05</v>
      </c>
      <c r="E44">
        <f t="shared" si="3"/>
        <v>5.807174297208896E+26</v>
      </c>
    </row>
    <row r="45" spans="3:5" ht="12.75">
      <c r="C45">
        <v>35</v>
      </c>
      <c r="D45">
        <f t="shared" si="2"/>
        <v>4.54324331113983E-06</v>
      </c>
      <c r="E45">
        <f t="shared" si="3"/>
        <v>1.0950671531879631E+27</v>
      </c>
    </row>
    <row r="46" spans="3:5" ht="12.75">
      <c r="C46">
        <v>36</v>
      </c>
      <c r="D46">
        <f t="shared" si="2"/>
        <v>1.6406156401338274E-06</v>
      </c>
      <c r="E46">
        <f t="shared" si="3"/>
        <v>1.9772045821449332E+27</v>
      </c>
    </row>
    <row r="47" spans="3:5" ht="12.75">
      <c r="C47">
        <v>37</v>
      </c>
      <c r="D47">
        <f t="shared" si="2"/>
        <v>5.675643295598107E-07</v>
      </c>
      <c r="E47">
        <f t="shared" si="3"/>
        <v>3.42002954749394E+27</v>
      </c>
    </row>
    <row r="48" spans="3:5" ht="12.75">
      <c r="C48">
        <v>38</v>
      </c>
      <c r="D48">
        <f t="shared" si="2"/>
        <v>1.881923829593056E-07</v>
      </c>
      <c r="E48">
        <f t="shared" si="3"/>
        <v>5.670048986634689E+27</v>
      </c>
    </row>
    <row r="49" spans="3:5" ht="12.75">
      <c r="C49">
        <v>39</v>
      </c>
      <c r="D49">
        <f t="shared" si="2"/>
        <v>5.983552688962537E-08</v>
      </c>
      <c r="E49">
        <f t="shared" si="3"/>
        <v>9.013924030034635E+27</v>
      </c>
    </row>
    <row r="50" spans="3:5" ht="12.75">
      <c r="C50">
        <v>40</v>
      </c>
      <c r="D50">
        <f t="shared" si="2"/>
        <v>1.824983570133572E-08</v>
      </c>
      <c r="E50">
        <f t="shared" si="3"/>
        <v>1.374623414580281E+28</v>
      </c>
    </row>
    <row r="51" spans="3:5" ht="12.75">
      <c r="C51">
        <v>41</v>
      </c>
      <c r="D51">
        <f t="shared" si="2"/>
        <v>5.3414153272202166E-09</v>
      </c>
      <c r="E51">
        <f t="shared" si="3"/>
        <v>2.011644021336998E+28</v>
      </c>
    </row>
    <row r="52" spans="3:5" ht="12.75">
      <c r="C52">
        <v>42</v>
      </c>
      <c r="D52">
        <f t="shared" si="2"/>
        <v>1.500683353838059E-09</v>
      </c>
      <c r="E52">
        <f t="shared" si="3"/>
        <v>2.825880887116257E+28</v>
      </c>
    </row>
    <row r="53" spans="3:5" ht="12.75">
      <c r="C53">
        <v>43</v>
      </c>
      <c r="D53">
        <f t="shared" si="2"/>
        <v>4.048355094074765E-10</v>
      </c>
      <c r="E53">
        <f t="shared" si="3"/>
        <v>3.811653289598672E+28</v>
      </c>
    </row>
    <row r="54" spans="3:5" ht="12.75">
      <c r="C54">
        <v>44</v>
      </c>
      <c r="D54">
        <f t="shared" si="2"/>
        <v>1.0488920016466438E-10</v>
      </c>
      <c r="E54">
        <f t="shared" si="3"/>
        <v>4.937823579707373E+28</v>
      </c>
    </row>
    <row r="55" spans="3:5" ht="12.75">
      <c r="C55">
        <v>45</v>
      </c>
      <c r="D55">
        <f t="shared" si="2"/>
        <v>2.610575648542759E-11</v>
      </c>
      <c r="E55">
        <f t="shared" si="3"/>
        <v>6.144847121413624E+28</v>
      </c>
    </row>
    <row r="56" spans="3:5" ht="12.75">
      <c r="C56">
        <v>46</v>
      </c>
      <c r="D56">
        <f t="shared" si="2"/>
        <v>6.242680898689203E-12</v>
      </c>
      <c r="E56">
        <f t="shared" si="3"/>
        <v>7.347099819081504E+28</v>
      </c>
    </row>
    <row r="57" spans="3:5" ht="12.75">
      <c r="C57">
        <v>47</v>
      </c>
      <c r="D57">
        <f t="shared" si="2"/>
        <v>1.4344883767200711E-12</v>
      </c>
      <c r="E57">
        <f t="shared" si="3"/>
        <v>8.441348728306406E+28</v>
      </c>
    </row>
    <row r="58" spans="3:5" ht="12.75">
      <c r="C58">
        <v>48</v>
      </c>
      <c r="D58">
        <f t="shared" si="2"/>
        <v>3.167828498590158E-13</v>
      </c>
      <c r="E58">
        <f t="shared" si="3"/>
        <v>9.32065588750499E+28</v>
      </c>
    </row>
    <row r="59" spans="3:5" ht="12.75">
      <c r="C59">
        <v>49</v>
      </c>
      <c r="D59">
        <f t="shared" si="2"/>
        <v>6.723554364354619E-14</v>
      </c>
      <c r="E59">
        <f t="shared" si="3"/>
        <v>9.891308288780804E+28</v>
      </c>
    </row>
    <row r="60" spans="3:5" ht="12.75">
      <c r="C60">
        <v>50</v>
      </c>
      <c r="D60">
        <f t="shared" si="2"/>
        <v>1.3716050903283428E-14</v>
      </c>
      <c r="E60">
        <f t="shared" si="3"/>
        <v>1.0089134454556424E+29</v>
      </c>
    </row>
    <row r="61" spans="3:5" ht="12.75">
      <c r="C61">
        <v>51</v>
      </c>
      <c r="D61">
        <f t="shared" si="2"/>
        <v>2.689421745741847E-15</v>
      </c>
      <c r="E61">
        <f t="shared" si="3"/>
        <v>9.891308288780804E+28</v>
      </c>
    </row>
    <row r="62" spans="3:5" ht="12.75">
      <c r="C62">
        <v>52</v>
      </c>
      <c r="D62">
        <f t="shared" si="2"/>
        <v>5.068525597744251E-16</v>
      </c>
      <c r="E62">
        <f t="shared" si="3"/>
        <v>9.32065588750499E+28</v>
      </c>
    </row>
    <row r="63" spans="3:5" ht="12.75">
      <c r="C63">
        <v>53</v>
      </c>
      <c r="D63">
        <f t="shared" si="2"/>
        <v>9.180725611008456E-17</v>
      </c>
      <c r="E63">
        <f t="shared" si="3"/>
        <v>8.441348728306408E+28</v>
      </c>
    </row>
    <row r="64" spans="3:5" ht="12.75">
      <c r="C64">
        <v>54</v>
      </c>
      <c r="D64">
        <f t="shared" si="2"/>
        <v>1.598126310064435E-17</v>
      </c>
      <c r="E64">
        <f t="shared" si="3"/>
        <v>7.3470998190815046E+28</v>
      </c>
    </row>
    <row r="65" spans="3:5" ht="12.75">
      <c r="C65">
        <v>55</v>
      </c>
      <c r="D65">
        <f t="shared" si="2"/>
        <v>2.6732294641077825E-18</v>
      </c>
      <c r="E65">
        <f t="shared" si="3"/>
        <v>6.144847121413624E+28</v>
      </c>
    </row>
    <row r="66" spans="3:5" ht="12.75">
      <c r="C66">
        <v>56</v>
      </c>
      <c r="D66">
        <f t="shared" si="2"/>
        <v>4.2962616387446477E-19</v>
      </c>
      <c r="E66">
        <f t="shared" si="3"/>
        <v>4.937823579707373E+28</v>
      </c>
    </row>
    <row r="67" spans="3:5" ht="12.75">
      <c r="C67">
        <v>57</v>
      </c>
      <c r="D67">
        <f t="shared" si="2"/>
        <v>6.632824986132083E-20</v>
      </c>
      <c r="E67">
        <f t="shared" si="3"/>
        <v>3.811653289598672E+28</v>
      </c>
    </row>
    <row r="68" spans="3:5" ht="12.75">
      <c r="C68">
        <v>58</v>
      </c>
      <c r="D68">
        <f t="shared" si="2"/>
        <v>9.83487842771309E-21</v>
      </c>
      <c r="E68">
        <f t="shared" si="3"/>
        <v>2.8258808871162574E+28</v>
      </c>
    </row>
    <row r="69" spans="3:5" ht="12.75">
      <c r="C69">
        <v>59</v>
      </c>
      <c r="D69">
        <f t="shared" si="2"/>
        <v>1.4002199795388139E-21</v>
      </c>
      <c r="E69">
        <f t="shared" si="3"/>
        <v>2.011644021336998E+28</v>
      </c>
    </row>
    <row r="70" spans="3:5" ht="12.75">
      <c r="C70">
        <v>60</v>
      </c>
      <c r="D70">
        <f t="shared" si="2"/>
        <v>1.9136339720363773E-22</v>
      </c>
      <c r="E70">
        <f t="shared" si="3"/>
        <v>1.374623414580281E+28</v>
      </c>
    </row>
    <row r="71" spans="3:5" ht="12.75">
      <c r="C71">
        <v>61</v>
      </c>
      <c r="D71">
        <f t="shared" si="2"/>
        <v>2.5096838977526266E-23</v>
      </c>
      <c r="E71">
        <f t="shared" si="3"/>
        <v>9.013924030034634E+27</v>
      </c>
    </row>
    <row r="72" spans="3:5" ht="12.75">
      <c r="C72">
        <v>62</v>
      </c>
      <c r="D72">
        <f t="shared" si="2"/>
        <v>3.1573442584629815E-24</v>
      </c>
      <c r="E72">
        <f t="shared" si="3"/>
        <v>5.670048986634689E+27</v>
      </c>
    </row>
    <row r="73" spans="3:5" ht="12.75">
      <c r="C73">
        <v>63</v>
      </c>
      <c r="D73">
        <f t="shared" si="2"/>
        <v>3.80885974036804E-25</v>
      </c>
      <c r="E73">
        <f t="shared" si="3"/>
        <v>3.42002954749394E+27</v>
      </c>
    </row>
    <row r="74" spans="3:5" ht="12.75">
      <c r="C74">
        <v>64</v>
      </c>
      <c r="D74">
        <f aca="true" t="shared" si="4" ref="D74:D105">E74*(D$6^C74)*(D$7^(D$5-C74))</f>
        <v>4.4039940748005456E-26</v>
      </c>
      <c r="E74">
        <f aca="true" t="shared" si="5" ref="E74:E105">FACT(D$5)/FACT(D$5-C74)/FACT(C74)</f>
        <v>1.9772045821449335E+27</v>
      </c>
    </row>
    <row r="75" spans="3:5" ht="12.75">
      <c r="C75">
        <v>65</v>
      </c>
      <c r="D75">
        <f t="shared" si="4"/>
        <v>4.8782703597790654E-27</v>
      </c>
      <c r="E75">
        <f t="shared" si="5"/>
        <v>1.0950671531879631E+27</v>
      </c>
    </row>
    <row r="76" spans="3:5" ht="12.75">
      <c r="C76">
        <v>66</v>
      </c>
      <c r="D76">
        <f t="shared" si="4"/>
        <v>5.173923108856584E-28</v>
      </c>
      <c r="E76">
        <f t="shared" si="5"/>
        <v>5.807174297208895E+26</v>
      </c>
    </row>
    <row r="77" spans="3:5" ht="12.75">
      <c r="C77">
        <v>67</v>
      </c>
      <c r="D77">
        <f t="shared" si="4"/>
        <v>5.251145841824589E-29</v>
      </c>
      <c r="E77">
        <f t="shared" si="5"/>
        <v>2.946924270225407E+26</v>
      </c>
    </row>
    <row r="78" spans="3:5" ht="12.75">
      <c r="C78">
        <v>68</v>
      </c>
      <c r="D78">
        <f t="shared" si="4"/>
        <v>5.0967003758885756E-30</v>
      </c>
      <c r="E78">
        <f t="shared" si="5"/>
        <v>1.430125013491743E+26</v>
      </c>
    </row>
    <row r="79" spans="3:5" ht="12.75">
      <c r="C79">
        <v>69</v>
      </c>
      <c r="D79">
        <f t="shared" si="4"/>
        <v>4.727374261693752E-31</v>
      </c>
      <c r="E79">
        <f t="shared" si="5"/>
        <v>6.6324638306863446E+25</v>
      </c>
    </row>
    <row r="80" spans="3:5" ht="12.75">
      <c r="C80">
        <v>70</v>
      </c>
      <c r="D80">
        <f t="shared" si="4"/>
        <v>4.1871029175001784E-32</v>
      </c>
      <c r="E80">
        <f t="shared" si="5"/>
        <v>2.9372339821610947E+25</v>
      </c>
    </row>
    <row r="81" spans="3:5" ht="12.75">
      <c r="C81">
        <v>71</v>
      </c>
      <c r="D81">
        <f t="shared" si="4"/>
        <v>3.538396831690291E-33</v>
      </c>
      <c r="E81">
        <f t="shared" si="5"/>
        <v>1.241084781194829E+25</v>
      </c>
    </row>
    <row r="82" spans="3:5" ht="12.75">
      <c r="C82">
        <v>72</v>
      </c>
      <c r="D82">
        <f t="shared" si="4"/>
        <v>2.850375225528289E-34</v>
      </c>
      <c r="E82">
        <f t="shared" si="5"/>
        <v>4.998813702034727E+24</v>
      </c>
    </row>
    <row r="83" spans="3:5" ht="12.75">
      <c r="C83">
        <v>73</v>
      </c>
      <c r="D83">
        <f t="shared" si="4"/>
        <v>2.1865892141038923E-35</v>
      </c>
      <c r="E83">
        <f t="shared" si="5"/>
        <v>1.9173532007804428E+24</v>
      </c>
    </row>
    <row r="84" spans="3:5" ht="12.75">
      <c r="C84">
        <v>74</v>
      </c>
      <c r="D84">
        <f t="shared" si="4"/>
        <v>1.595619156237975E-36</v>
      </c>
      <c r="E84">
        <f t="shared" si="5"/>
        <v>6.995748165009723E+23</v>
      </c>
    </row>
    <row r="85" spans="3:5" ht="12.75">
      <c r="C85">
        <v>75</v>
      </c>
      <c r="D85">
        <f t="shared" si="4"/>
        <v>1.1062959483249965E-37</v>
      </c>
      <c r="E85">
        <f t="shared" si="5"/>
        <v>2.4251926972033712E+23</v>
      </c>
    </row>
    <row r="86" spans="3:5" ht="12.75">
      <c r="C86">
        <v>76</v>
      </c>
      <c r="D86">
        <f t="shared" si="4"/>
        <v>7.278262817927607E-39</v>
      </c>
      <c r="E86">
        <f t="shared" si="5"/>
        <v>7.977607556590037E+22</v>
      </c>
    </row>
    <row r="87" spans="3:5" ht="12.75">
      <c r="C87">
        <v>77</v>
      </c>
      <c r="D87">
        <f t="shared" si="4"/>
        <v>4.537098899487338E-40</v>
      </c>
      <c r="E87">
        <f t="shared" si="5"/>
        <v>2.486527030625466E+22</v>
      </c>
    </row>
    <row r="88" spans="3:5" ht="12.75">
      <c r="C88">
        <v>78</v>
      </c>
      <c r="D88">
        <f t="shared" si="4"/>
        <v>2.675724992005355E-41</v>
      </c>
      <c r="E88">
        <f t="shared" si="5"/>
        <v>7.332066885177659E+21</v>
      </c>
    </row>
    <row r="89" spans="3:5" ht="12.75">
      <c r="C89">
        <v>79</v>
      </c>
      <c r="D89">
        <f t="shared" si="4"/>
        <v>1.4902772107371582E-42</v>
      </c>
      <c r="E89">
        <f t="shared" si="5"/>
        <v>2.0418414110621316E+21</v>
      </c>
    </row>
    <row r="90" spans="3:5" ht="12.75">
      <c r="C90">
        <v>80</v>
      </c>
      <c r="D90">
        <f t="shared" si="4"/>
        <v>7.823955356370086E-44</v>
      </c>
      <c r="E90">
        <f t="shared" si="5"/>
        <v>5.3598337040380985E+20</v>
      </c>
    </row>
    <row r="91" spans="3:5" ht="12.75">
      <c r="C91">
        <v>81</v>
      </c>
      <c r="D91">
        <f t="shared" si="4"/>
        <v>3.8636816574667075E-45</v>
      </c>
      <c r="E91">
        <f t="shared" si="5"/>
        <v>1.3234157293921228E+20</v>
      </c>
    </row>
    <row r="92" spans="3:5" ht="12.75">
      <c r="C92">
        <v>82</v>
      </c>
      <c r="D92">
        <f t="shared" si="4"/>
        <v>1.790486621752864E-46</v>
      </c>
      <c r="E92">
        <f t="shared" si="5"/>
        <v>3.0664510802988204E+19</v>
      </c>
    </row>
    <row r="93" spans="3:5" ht="12.75">
      <c r="C93">
        <v>83</v>
      </c>
      <c r="D93">
        <f t="shared" si="4"/>
        <v>7.765966070253385E-48</v>
      </c>
      <c r="E93">
        <f t="shared" si="5"/>
        <v>6.650134872937201E+18</v>
      </c>
    </row>
    <row r="94" spans="3:5" ht="12.75">
      <c r="C94">
        <v>84</v>
      </c>
      <c r="D94">
        <f t="shared" si="4"/>
        <v>3.1433672189120848E-49</v>
      </c>
      <c r="E94">
        <f t="shared" si="5"/>
        <v>1.3458606290468147E+18</v>
      </c>
    </row>
    <row r="95" spans="3:5" ht="12.75">
      <c r="C95">
        <v>85</v>
      </c>
      <c r="D95">
        <f t="shared" si="4"/>
        <v>1.1833853059433732E-50</v>
      </c>
      <c r="E95">
        <f t="shared" si="5"/>
        <v>2.5333847134998877E+17</v>
      </c>
    </row>
    <row r="96" spans="3:5" ht="12.75">
      <c r="C96">
        <v>86</v>
      </c>
      <c r="D96">
        <f t="shared" si="4"/>
        <v>4.128088276546649E-52</v>
      </c>
      <c r="E96">
        <f t="shared" si="5"/>
        <v>44186942677323590</v>
      </c>
    </row>
    <row r="97" spans="3:5" ht="12.75">
      <c r="C97">
        <v>87</v>
      </c>
      <c r="D97">
        <f t="shared" si="4"/>
        <v>1.3285801349805314E-53</v>
      </c>
      <c r="E97">
        <f t="shared" si="5"/>
        <v>7110542499799204</v>
      </c>
    </row>
    <row r="98" spans="3:5" ht="12.75">
      <c r="C98">
        <v>88</v>
      </c>
      <c r="D98">
        <f t="shared" si="4"/>
        <v>3.9253503988061155E-55</v>
      </c>
      <c r="E98">
        <f t="shared" si="5"/>
        <v>1050421051106700.5</v>
      </c>
    </row>
    <row r="99" spans="3:5" ht="12.75">
      <c r="C99">
        <v>89</v>
      </c>
      <c r="D99">
        <f t="shared" si="4"/>
        <v>1.0585214558578283E-56</v>
      </c>
      <c r="E99">
        <f t="shared" si="5"/>
        <v>141629804643600</v>
      </c>
    </row>
    <row r="100" spans="3:5" ht="12.75">
      <c r="C100">
        <v>90</v>
      </c>
      <c r="D100">
        <f t="shared" si="4"/>
        <v>2.587496892096915E-58</v>
      </c>
      <c r="E100">
        <f t="shared" si="5"/>
        <v>17310309456440.016</v>
      </c>
    </row>
    <row r="101" spans="3:5" ht="12.75">
      <c r="C101">
        <v>91</v>
      </c>
      <c r="D101">
        <f t="shared" si="4"/>
        <v>5.686806356256951E-60</v>
      </c>
      <c r="E101">
        <f t="shared" si="5"/>
        <v>1902231808400</v>
      </c>
    </row>
    <row r="102" spans="3:5" ht="12.75">
      <c r="C102">
        <v>92</v>
      </c>
      <c r="D102">
        <f t="shared" si="4"/>
        <v>1.1126360262241866E-61</v>
      </c>
      <c r="E102">
        <f t="shared" si="5"/>
        <v>186087894300.0001</v>
      </c>
    </row>
    <row r="103" spans="3:5" ht="12.75">
      <c r="C103">
        <v>93</v>
      </c>
      <c r="D103">
        <f t="shared" si="4"/>
        <v>1.9142125182351598E-63</v>
      </c>
      <c r="E103">
        <f t="shared" si="5"/>
        <v>16007560800.000011</v>
      </c>
    </row>
    <row r="104" spans="3:5" ht="12.75">
      <c r="C104">
        <v>94</v>
      </c>
      <c r="D104">
        <f t="shared" si="4"/>
        <v>2.850954814392791E-65</v>
      </c>
      <c r="E104">
        <f t="shared" si="5"/>
        <v>1192052400.000001</v>
      </c>
    </row>
    <row r="105" spans="3:5" ht="12.75">
      <c r="C105">
        <v>95</v>
      </c>
      <c r="D105">
        <f t="shared" si="4"/>
        <v>3.601206081338259E-67</v>
      </c>
      <c r="E105">
        <f t="shared" si="5"/>
        <v>75287520.00000001</v>
      </c>
    </row>
    <row r="106" spans="3:5" ht="12.75">
      <c r="C106">
        <v>96</v>
      </c>
      <c r="D106">
        <f>E106*(D$6^C106)*(D$7^(D$5-C106))</f>
        <v>3.751256334727355E-69</v>
      </c>
      <c r="E106">
        <f>FACT(D$5)/FACT(D$5-C106)/FACT(C106)</f>
        <v>3921225.000000003</v>
      </c>
    </row>
    <row r="107" spans="3:5" ht="12.75">
      <c r="C107">
        <v>97</v>
      </c>
      <c r="D107">
        <f>E107*(D$6^C107)*(D$7^(D$5-C107))</f>
        <v>3.0938196575070935E-71</v>
      </c>
      <c r="E107">
        <f>FACT(D$5)/FACT(D$5-C107)/FACT(C107)</f>
        <v>161699.99999999997</v>
      </c>
    </row>
    <row r="108" spans="3:5" ht="12.75">
      <c r="C108">
        <v>98</v>
      </c>
      <c r="D108">
        <f>E108*(D$6^C108)*(D$7^(D$5-C108))</f>
        <v>1.894175300514548E-73</v>
      </c>
      <c r="E108">
        <f>FACT(D$5)/FACT(D$5-C108)/FACT(C108)</f>
        <v>4950.000000000001</v>
      </c>
    </row>
    <row r="109" spans="3:5" ht="12.75">
      <c r="C109">
        <v>99</v>
      </c>
      <c r="D109">
        <f>E109*(D$6^C109)*(D$7^(D$5-C109))</f>
        <v>7.653233537432517E-76</v>
      </c>
      <c r="E109">
        <f>FACT(D$5)/FACT(D$5-C109)/FACT(C109)</f>
        <v>100.00000000000003</v>
      </c>
    </row>
    <row r="110" spans="3:5" ht="12.75">
      <c r="C110">
        <v>100</v>
      </c>
      <c r="D110">
        <f>E110*(D$6^C110)*(D$7^(D$5-C110))</f>
        <v>1.530646707486503E-78</v>
      </c>
      <c r="E110">
        <f>FACT(D$5)/FACT(D$5-C110)/FACT(C110)</f>
        <v>1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7"/>
  <sheetViews>
    <sheetView workbookViewId="0" topLeftCell="A1">
      <selection activeCell="M7" sqref="M7"/>
    </sheetView>
  </sheetViews>
  <sheetFormatPr defaultColWidth="9.140625" defaultRowHeight="12.75"/>
  <cols>
    <col min="1" max="1" width="3.421875" style="0" customWidth="1"/>
    <col min="2" max="2" width="4.00390625" style="0" customWidth="1"/>
  </cols>
  <sheetData>
    <row r="1" ht="12.75">
      <c r="B1" s="3" t="s">
        <v>20</v>
      </c>
    </row>
    <row r="4" spans="2:6" ht="12.75">
      <c r="B4" s="2" t="s">
        <v>6</v>
      </c>
      <c r="C4" s="8">
        <v>7.3</v>
      </c>
      <c r="F4" t="s">
        <v>33</v>
      </c>
    </row>
    <row r="5" ht="12.75">
      <c r="F5" t="s">
        <v>15</v>
      </c>
    </row>
    <row r="6" spans="3:6" ht="12.75">
      <c r="C6" t="s">
        <v>3</v>
      </c>
      <c r="D6" t="s">
        <v>4</v>
      </c>
      <c r="F6" t="s">
        <v>34</v>
      </c>
    </row>
    <row r="7" spans="3:6" ht="12.75">
      <c r="C7">
        <v>0</v>
      </c>
      <c r="D7">
        <f aca="true" t="shared" si="0" ref="D7:D37">(C$4^C7)*EXP(-1*C$4)/FACT(C7)</f>
        <v>0.0006755387751938444</v>
      </c>
      <c r="F7" t="s">
        <v>35</v>
      </c>
    </row>
    <row r="8" spans="3:6" ht="12.75">
      <c r="C8">
        <v>1</v>
      </c>
      <c r="D8">
        <f t="shared" si="0"/>
        <v>0.004931433058915064</v>
      </c>
      <c r="F8" t="s">
        <v>36</v>
      </c>
    </row>
    <row r="9" spans="3:4" ht="12.75">
      <c r="C9">
        <v>2</v>
      </c>
      <c r="D9">
        <f t="shared" si="0"/>
        <v>0.017999730665039983</v>
      </c>
    </row>
    <row r="10" spans="3:6" ht="12.75">
      <c r="C10">
        <v>3</v>
      </c>
      <c r="D10">
        <f t="shared" si="0"/>
        <v>0.04379934461826396</v>
      </c>
      <c r="F10" t="s">
        <v>16</v>
      </c>
    </row>
    <row r="11" spans="3:4" ht="12.75">
      <c r="C11">
        <v>4</v>
      </c>
      <c r="D11">
        <f t="shared" si="0"/>
        <v>0.07993380392833173</v>
      </c>
    </row>
    <row r="12" spans="3:4" ht="12.75">
      <c r="C12">
        <v>5</v>
      </c>
      <c r="D12">
        <f t="shared" si="0"/>
        <v>0.11670335373536432</v>
      </c>
    </row>
    <row r="13" spans="3:4" ht="12.75">
      <c r="C13">
        <v>6</v>
      </c>
      <c r="D13">
        <f t="shared" si="0"/>
        <v>0.14198908037802657</v>
      </c>
    </row>
    <row r="14" spans="3:4" ht="12.75">
      <c r="C14">
        <v>7</v>
      </c>
      <c r="D14">
        <f t="shared" si="0"/>
        <v>0.148074326679942</v>
      </c>
    </row>
    <row r="15" spans="3:4" ht="12.75">
      <c r="C15">
        <v>8</v>
      </c>
      <c r="D15">
        <f t="shared" si="0"/>
        <v>0.13511782309544706</v>
      </c>
    </row>
    <row r="16" spans="3:4" ht="12.75">
      <c r="C16">
        <v>9</v>
      </c>
      <c r="D16">
        <f t="shared" si="0"/>
        <v>0.10959556762186262</v>
      </c>
    </row>
    <row r="17" spans="3:4" ht="12.75">
      <c r="C17">
        <v>10</v>
      </c>
      <c r="D17">
        <f t="shared" si="0"/>
        <v>0.08000476436395972</v>
      </c>
    </row>
    <row r="18" spans="3:4" ht="12.75">
      <c r="C18">
        <v>11</v>
      </c>
      <c r="D18">
        <f t="shared" si="0"/>
        <v>0.053094070896082354</v>
      </c>
    </row>
    <row r="19" spans="3:4" ht="12.75">
      <c r="C19">
        <v>12</v>
      </c>
      <c r="D19">
        <f t="shared" si="0"/>
        <v>0.0322988931284501</v>
      </c>
    </row>
    <row r="20" spans="3:4" ht="12.75">
      <c r="C20">
        <v>13</v>
      </c>
      <c r="D20">
        <f t="shared" si="0"/>
        <v>0.018137070756745054</v>
      </c>
    </row>
    <row r="21" spans="3:4" ht="12.75">
      <c r="C21">
        <v>14</v>
      </c>
      <c r="D21">
        <f t="shared" si="0"/>
        <v>0.009457186894588493</v>
      </c>
    </row>
    <row r="22" spans="3:4" ht="12.75">
      <c r="C22">
        <v>15</v>
      </c>
      <c r="D22">
        <f t="shared" si="0"/>
        <v>0.004602497622033065</v>
      </c>
    </row>
    <row r="23" spans="3:4" ht="12.75">
      <c r="C23">
        <v>16</v>
      </c>
      <c r="D23">
        <f t="shared" si="0"/>
        <v>0.0020998895400525866</v>
      </c>
    </row>
    <row r="24" spans="3:4" ht="12.75">
      <c r="C24">
        <v>17</v>
      </c>
      <c r="D24">
        <f t="shared" si="0"/>
        <v>0.0009017172730814047</v>
      </c>
    </row>
    <row r="25" spans="3:4" ht="12.75">
      <c r="C25">
        <v>18</v>
      </c>
      <c r="D25">
        <f t="shared" si="0"/>
        <v>0.0003656964496385697</v>
      </c>
    </row>
    <row r="26" spans="3:4" ht="12.75">
      <c r="C26">
        <v>19</v>
      </c>
      <c r="D26">
        <f t="shared" si="0"/>
        <v>0.00014050442538745048</v>
      </c>
    </row>
    <row r="27" spans="3:4" ht="12.75">
      <c r="C27">
        <v>20</v>
      </c>
      <c r="D27">
        <f t="shared" si="0"/>
        <v>5.1284115266419414E-05</v>
      </c>
    </row>
    <row r="28" spans="3:4" ht="12.75">
      <c r="C28">
        <v>21</v>
      </c>
      <c r="D28">
        <f t="shared" si="0"/>
        <v>1.7827335306898177E-05</v>
      </c>
    </row>
    <row r="29" spans="3:4" ht="12.75">
      <c r="C29">
        <v>22</v>
      </c>
      <c r="D29">
        <f t="shared" si="0"/>
        <v>5.9154339881980306E-06</v>
      </c>
    </row>
    <row r="30" spans="3:4" ht="12.75">
      <c r="C30">
        <v>23</v>
      </c>
      <c r="D30">
        <f t="shared" si="0"/>
        <v>1.8775073092976361E-06</v>
      </c>
    </row>
    <row r="31" spans="3:4" ht="12.75">
      <c r="C31">
        <v>24</v>
      </c>
      <c r="D31">
        <f t="shared" si="0"/>
        <v>5.710751399113643E-07</v>
      </c>
    </row>
    <row r="32" spans="3:4" ht="12.75">
      <c r="C32">
        <v>25</v>
      </c>
      <c r="D32">
        <f t="shared" si="0"/>
        <v>1.6675394085411838E-07</v>
      </c>
    </row>
    <row r="33" spans="3:4" ht="12.75">
      <c r="C33">
        <v>26</v>
      </c>
      <c r="D33">
        <f t="shared" si="0"/>
        <v>4.681937570134861E-08</v>
      </c>
    </row>
    <row r="34" spans="3:4" ht="12.75">
      <c r="C34">
        <v>27</v>
      </c>
      <c r="D34">
        <f t="shared" si="0"/>
        <v>1.2658571948883147E-08</v>
      </c>
    </row>
    <row r="35" spans="3:4" ht="12.75">
      <c r="C35">
        <v>28</v>
      </c>
      <c r="D35">
        <f t="shared" si="0"/>
        <v>3.300270543815963E-09</v>
      </c>
    </row>
    <row r="36" spans="3:4" ht="12.75">
      <c r="C36">
        <v>29</v>
      </c>
      <c r="D36">
        <f t="shared" si="0"/>
        <v>8.307577575812597E-10</v>
      </c>
    </row>
    <row r="37" spans="3:4" ht="12.75">
      <c r="C37">
        <v>30</v>
      </c>
      <c r="D37">
        <f t="shared" si="0"/>
        <v>2.0215105434477314E-10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08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8515625" style="0" customWidth="1"/>
    <col min="3" max="3" width="5.57421875" style="0" customWidth="1"/>
    <col min="4" max="4" width="7.8515625" style="0" customWidth="1"/>
    <col min="5" max="5" width="10.28125" style="0" customWidth="1"/>
  </cols>
  <sheetData>
    <row r="1" ht="12.75">
      <c r="B1" s="3" t="s">
        <v>28</v>
      </c>
    </row>
    <row r="2" spans="2:6" ht="12.75">
      <c r="B2" t="s">
        <v>17</v>
      </c>
      <c r="C2" s="2" t="s">
        <v>18</v>
      </c>
      <c r="D2" s="8">
        <v>2</v>
      </c>
      <c r="F2" t="s">
        <v>22</v>
      </c>
    </row>
    <row r="3" spans="3:4" ht="12.75">
      <c r="C3" s="2" t="s">
        <v>6</v>
      </c>
      <c r="D3" s="8">
        <v>12</v>
      </c>
    </row>
    <row r="4" spans="3:8" ht="12.75">
      <c r="C4" s="6" t="s">
        <v>23</v>
      </c>
      <c r="D4" s="8">
        <v>10</v>
      </c>
      <c r="F4" t="s">
        <v>27</v>
      </c>
      <c r="G4" s="1">
        <f>SUM(E9:E208)</f>
        <v>0.6826249631687933</v>
      </c>
      <c r="H4" t="s">
        <v>37</v>
      </c>
    </row>
    <row r="5" spans="3:4" ht="12.75">
      <c r="C5" s="6" t="s">
        <v>24</v>
      </c>
      <c r="D5" s="8">
        <v>14</v>
      </c>
    </row>
    <row r="7" spans="2:5" ht="12.75">
      <c r="B7" t="s">
        <v>3</v>
      </c>
      <c r="C7" t="s">
        <v>4</v>
      </c>
      <c r="D7" t="s">
        <v>21</v>
      </c>
      <c r="E7" t="s">
        <v>25</v>
      </c>
    </row>
    <row r="8" spans="2:5" ht="12.75">
      <c r="B8">
        <f>H14</f>
        <v>4</v>
      </c>
      <c r="C8">
        <f>1/D$2/SQRT(2*PI())*EXP((-1*(B8-D$3)^2)/(2*D$2^2))</f>
        <v>6.691511288244268E-05</v>
      </c>
      <c r="D8" t="s">
        <v>26</v>
      </c>
      <c r="E8" t="s">
        <v>26</v>
      </c>
    </row>
    <row r="9" spans="2:5" ht="12.75">
      <c r="B9">
        <f>B8+$H$16</f>
        <v>4.08</v>
      </c>
      <c r="C9">
        <f aca="true" t="shared" si="0" ref="C9:C72">1/D$2/SQRT(2*PI())*EXP((-1*(B9-D$3)^2)/(2*D$2^2))</f>
        <v>7.846281703276613E-05</v>
      </c>
      <c r="D9">
        <f>(B9-B8)*(C9+C8)/2</f>
        <v>5.815117196608358E-06</v>
      </c>
      <c r="E9">
        <f>IF(AND(D$4&lt;B9,D$5&gt;=B9),D9,0)</f>
        <v>0</v>
      </c>
    </row>
    <row r="10" spans="2:5" ht="12.75">
      <c r="B10">
        <f>B9+$H$16</f>
        <v>4.16</v>
      </c>
      <c r="C10">
        <f t="shared" si="0"/>
        <v>9.185624900122855E-05</v>
      </c>
      <c r="D10">
        <f aca="true" t="shared" si="1" ref="D10:D73">(B10-B9)*(C10+C9)/2</f>
        <v>6.812762641359793E-06</v>
      </c>
      <c r="E10">
        <f aca="true" t="shared" si="2" ref="E10:E73">IF(AND(D$4&lt;B10,D$5&gt;=B10),D10,0)</f>
        <v>0</v>
      </c>
    </row>
    <row r="11" spans="2:5" ht="12.75">
      <c r="B11">
        <f>B10+$H$16</f>
        <v>4.24</v>
      </c>
      <c r="C11">
        <f t="shared" si="0"/>
        <v>0.00010736399075018352</v>
      </c>
      <c r="D11">
        <f t="shared" si="1"/>
        <v>7.96880959005649E-06</v>
      </c>
      <c r="E11">
        <f t="shared" si="2"/>
        <v>0</v>
      </c>
    </row>
    <row r="12" spans="2:5" ht="12.75">
      <c r="B12">
        <f>B11+$H$16</f>
        <v>4.32</v>
      </c>
      <c r="C12">
        <f t="shared" si="0"/>
        <v>0.00012528922244543037</v>
      </c>
      <c r="D12">
        <f t="shared" si="1"/>
        <v>9.306128527824565E-06</v>
      </c>
      <c r="E12">
        <f t="shared" si="2"/>
        <v>0</v>
      </c>
    </row>
    <row r="13" spans="2:8" ht="12.75">
      <c r="B13">
        <f>B12+$H$16</f>
        <v>4.4</v>
      </c>
      <c r="C13">
        <f t="shared" si="0"/>
        <v>0.00014597346289573014</v>
      </c>
      <c r="D13">
        <f t="shared" si="1"/>
        <v>1.085050741364643E-05</v>
      </c>
      <c r="E13">
        <f t="shared" si="2"/>
        <v>0</v>
      </c>
      <c r="G13" t="s">
        <v>29</v>
      </c>
      <c r="H13" s="10">
        <v>200</v>
      </c>
    </row>
    <row r="14" spans="2:8" ht="12.75">
      <c r="B14">
        <f>B13+$H$16</f>
        <v>4.48</v>
      </c>
      <c r="C14">
        <f t="shared" si="0"/>
        <v>0.0001698006062418274</v>
      </c>
      <c r="D14">
        <f t="shared" si="1"/>
        <v>1.2630962765502314E-05</v>
      </c>
      <c r="E14">
        <f t="shared" si="2"/>
        <v>0</v>
      </c>
      <c r="G14" t="s">
        <v>31</v>
      </c>
      <c r="H14" s="10">
        <f>D3-4*D2</f>
        <v>4</v>
      </c>
    </row>
    <row r="15" spans="2:8" ht="12.75">
      <c r="B15">
        <f>B14+$H$16</f>
        <v>4.5600000000000005</v>
      </c>
      <c r="C15">
        <f t="shared" si="0"/>
        <v>0.00019720126248457846</v>
      </c>
      <c r="D15">
        <f t="shared" si="1"/>
        <v>1.4680074749056247E-05</v>
      </c>
      <c r="E15">
        <f t="shared" si="2"/>
        <v>0</v>
      </c>
      <c r="G15" t="s">
        <v>30</v>
      </c>
      <c r="H15" s="10">
        <f>D3+4*D2</f>
        <v>20</v>
      </c>
    </row>
    <row r="16" spans="2:8" ht="12.75">
      <c r="B16">
        <f>B15+$H$16</f>
        <v>4.640000000000001</v>
      </c>
      <c r="C16">
        <f t="shared" si="0"/>
        <v>0.0002286574070299288</v>
      </c>
      <c r="D16">
        <f t="shared" si="1"/>
        <v>1.703434678058031E-05</v>
      </c>
      <c r="E16">
        <f t="shared" si="2"/>
        <v>0</v>
      </c>
      <c r="G16" t="s">
        <v>32</v>
      </c>
      <c r="H16" s="10">
        <f>(8*D2)/H13</f>
        <v>0.08</v>
      </c>
    </row>
    <row r="17" spans="2:5" ht="12.75">
      <c r="B17">
        <f>B16+$H$16</f>
        <v>4.720000000000001</v>
      </c>
      <c r="C17">
        <f t="shared" si="0"/>
        <v>0.0002647073415474678</v>
      </c>
      <c r="D17">
        <f t="shared" si="1"/>
        <v>1.973458994309588E-05</v>
      </c>
      <c r="E17">
        <f t="shared" si="2"/>
        <v>0</v>
      </c>
    </row>
    <row r="18" spans="2:5" ht="12.75">
      <c r="B18">
        <f>B17+$H$16</f>
        <v>4.800000000000001</v>
      </c>
      <c r="C18">
        <f t="shared" si="0"/>
        <v>0.0003059509650568865</v>
      </c>
      <c r="D18">
        <f t="shared" si="1"/>
        <v>2.282633226417419E-05</v>
      </c>
      <c r="E18">
        <f t="shared" si="2"/>
        <v>0</v>
      </c>
    </row>
    <row r="19" spans="2:5" ht="12.75">
      <c r="B19">
        <f>B18+$H$16</f>
        <v>4.880000000000001</v>
      </c>
      <c r="C19">
        <f t="shared" si="0"/>
        <v>0.00035305535024401875</v>
      </c>
      <c r="D19">
        <f t="shared" si="1"/>
        <v>2.6360252612036234E-05</v>
      </c>
      <c r="E19">
        <f t="shared" si="2"/>
        <v>0</v>
      </c>
    </row>
    <row r="20" spans="2:5" ht="12.75">
      <c r="B20">
        <f>B19+$H$16</f>
        <v>4.960000000000001</v>
      </c>
      <c r="C20">
        <f t="shared" si="0"/>
        <v>0.0004067606155409046</v>
      </c>
      <c r="D20">
        <f t="shared" si="1"/>
        <v>3.039263863139696E-05</v>
      </c>
      <c r="E20">
        <f t="shared" si="2"/>
        <v>0</v>
      </c>
    </row>
    <row r="21" spans="2:5" ht="12.75">
      <c r="B21">
        <f>B20+$H$16</f>
        <v>5.040000000000001</v>
      </c>
      <c r="C21">
        <f t="shared" si="0"/>
        <v>0.00046788607846374064</v>
      </c>
      <c r="D21">
        <f t="shared" si="1"/>
        <v>3.4985867760185835E-05</v>
      </c>
      <c r="E21">
        <f t="shared" si="2"/>
        <v>0</v>
      </c>
    </row>
    <row r="22" spans="2:5" ht="12.75">
      <c r="B22">
        <f>B21+$H$16</f>
        <v>5.120000000000001</v>
      </c>
      <c r="C22">
        <f t="shared" si="0"/>
        <v>0.0005373366700768684</v>
      </c>
      <c r="D22">
        <f t="shared" si="1"/>
        <v>4.0208909941624395E-05</v>
      </c>
      <c r="E22">
        <f t="shared" si="2"/>
        <v>0</v>
      </c>
    </row>
    <row r="23" spans="2:5" ht="12.75">
      <c r="B23">
        <f>B22+$H$16</f>
        <v>5.200000000000001</v>
      </c>
      <c r="C23">
        <f t="shared" si="0"/>
        <v>0.0006161095842365105</v>
      </c>
      <c r="D23">
        <f t="shared" si="1"/>
        <v>4.613785017253519E-05</v>
      </c>
      <c r="E23">
        <f t="shared" si="2"/>
        <v>0</v>
      </c>
    </row>
    <row r="24" spans="2:5" ht="12.75">
      <c r="B24">
        <f>B23+$H$16</f>
        <v>5.280000000000001</v>
      </c>
      <c r="C24">
        <f t="shared" si="0"/>
        <v>0.000705301128470693</v>
      </c>
      <c r="D24">
        <f t="shared" si="1"/>
        <v>5.285642850828818E-05</v>
      </c>
      <c r="E24">
        <f t="shared" si="2"/>
        <v>0</v>
      </c>
    </row>
    <row r="25" spans="2:5" ht="12.75">
      <c r="B25">
        <f>B24+$H$16</f>
        <v>5.360000000000001</v>
      </c>
      <c r="C25">
        <f t="shared" si="0"/>
        <v>0.0008061137359885637</v>
      </c>
      <c r="D25">
        <f t="shared" si="1"/>
        <v>6.045659457837032E-05</v>
      </c>
      <c r="E25">
        <f t="shared" si="2"/>
        <v>0</v>
      </c>
    </row>
    <row r="26" spans="2:5" ht="12.75">
      <c r="B26">
        <f>B25+$H$16</f>
        <v>5.440000000000001</v>
      </c>
      <c r="C26">
        <f t="shared" si="0"/>
        <v>0.0009198630904121412</v>
      </c>
      <c r="D26">
        <f t="shared" si="1"/>
        <v>6.903907305602826E-05</v>
      </c>
      <c r="E26">
        <f t="shared" si="2"/>
        <v>0</v>
      </c>
    </row>
    <row r="27" spans="2:5" ht="12.75">
      <c r="B27">
        <f>B26+$H$16</f>
        <v>5.520000000000001</v>
      </c>
      <c r="C27">
        <f t="shared" si="0"/>
        <v>0.0010479853064289746</v>
      </c>
      <c r="D27">
        <f t="shared" si="1"/>
        <v>7.871393587364471E-05</v>
      </c>
      <c r="E27">
        <f t="shared" si="2"/>
        <v>0</v>
      </c>
    </row>
    <row r="28" spans="2:5" ht="12.75">
      <c r="B28">
        <f>B27+$H$16</f>
        <v>5.600000000000001</v>
      </c>
      <c r="C28">
        <f t="shared" si="0"/>
        <v>0.0011920441007324243</v>
      </c>
      <c r="D28">
        <f t="shared" si="1"/>
        <v>8.960117628645604E-05</v>
      </c>
      <c r="E28">
        <f t="shared" si="2"/>
        <v>0</v>
      </c>
    </row>
    <row r="29" spans="2:5" ht="12.75">
      <c r="B29">
        <f>B28+$H$16</f>
        <v>5.6800000000000015</v>
      </c>
      <c r="C29">
        <f t="shared" si="0"/>
        <v>0.001353737878420355</v>
      </c>
      <c r="D29">
        <f t="shared" si="1"/>
        <v>0.00010183127916611126</v>
      </c>
      <c r="E29">
        <f t="shared" si="2"/>
        <v>0</v>
      </c>
    </row>
    <row r="30" spans="2:5" ht="12.75">
      <c r="B30">
        <f>B29+$H$16</f>
        <v>5.760000000000002</v>
      </c>
      <c r="C30">
        <f t="shared" si="0"/>
        <v>0.0015349066505523743</v>
      </c>
      <c r="D30">
        <f t="shared" si="1"/>
        <v>0.00011554578115890928</v>
      </c>
      <c r="E30">
        <f t="shared" si="2"/>
        <v>0</v>
      </c>
    </row>
    <row r="31" spans="2:5" ht="12.75">
      <c r="B31">
        <f>B30+$H$16</f>
        <v>5.840000000000002</v>
      </c>
      <c r="C31">
        <f t="shared" si="0"/>
        <v>0.0017375386889274737</v>
      </c>
      <c r="D31">
        <f t="shared" si="1"/>
        <v>0.00013089781357919405</v>
      </c>
      <c r="E31">
        <f t="shared" si="2"/>
        <v>0</v>
      </c>
    </row>
    <row r="32" spans="2:5" ht="12.75">
      <c r="B32">
        <f>B31+$H$16</f>
        <v>5.920000000000002</v>
      </c>
      <c r="C32">
        <f t="shared" si="0"/>
        <v>0.0019637768144623946</v>
      </c>
      <c r="D32">
        <f t="shared" si="1"/>
        <v>0.00014805262013559486</v>
      </c>
      <c r="E32">
        <f t="shared" si="2"/>
        <v>0</v>
      </c>
    </row>
    <row r="33" spans="2:5" ht="12.75">
      <c r="B33">
        <f>B32+$H$16</f>
        <v>6.000000000000002</v>
      </c>
      <c r="C33">
        <f t="shared" si="0"/>
        <v>0.0022159242059690094</v>
      </c>
      <c r="D33">
        <f t="shared" si="1"/>
        <v>0.0001671880408172563</v>
      </c>
      <c r="E33">
        <f t="shared" si="2"/>
        <v>0</v>
      </c>
    </row>
    <row r="34" spans="2:5" ht="12.75">
      <c r="B34">
        <f>B33+$H$16</f>
        <v>6.080000000000002</v>
      </c>
      <c r="C34">
        <f t="shared" si="0"/>
        <v>0.0024964496068061947</v>
      </c>
      <c r="D34">
        <f t="shared" si="1"/>
        <v>0.00018849495251100831</v>
      </c>
      <c r="E34">
        <f t="shared" si="2"/>
        <v>0</v>
      </c>
    </row>
    <row r="35" spans="2:5" ht="12.75">
      <c r="B35">
        <f>B34+$H$16</f>
        <v>6.160000000000002</v>
      </c>
      <c r="C35">
        <f t="shared" si="0"/>
        <v>0.002807991797995492</v>
      </c>
      <c r="D35">
        <f t="shared" si="1"/>
        <v>0.00021217765619206767</v>
      </c>
      <c r="E35">
        <f t="shared" si="2"/>
        <v>0</v>
      </c>
    </row>
    <row r="36" spans="2:5" ht="12.75">
      <c r="B36">
        <f>B35+$H$16</f>
        <v>6.240000000000002</v>
      </c>
      <c r="C36">
        <f t="shared" si="0"/>
        <v>0.0031533631981329724</v>
      </c>
      <c r="D36">
        <f t="shared" si="1"/>
        <v>0.00023845419984513881</v>
      </c>
      <c r="E36">
        <f t="shared" si="2"/>
        <v>0</v>
      </c>
    </row>
    <row r="37" spans="2:5" ht="12.75">
      <c r="B37">
        <f>B36+$H$16</f>
        <v>6.320000000000002</v>
      </c>
      <c r="C37">
        <f t="shared" si="0"/>
        <v>0.003535552443009734</v>
      </c>
      <c r="D37">
        <f t="shared" si="1"/>
        <v>0.0002675566256457085</v>
      </c>
      <c r="E37">
        <f t="shared" si="2"/>
        <v>0</v>
      </c>
    </row>
    <row r="38" spans="2:5" ht="12.75">
      <c r="B38">
        <f>B37+$H$16</f>
        <v>6.400000000000002</v>
      </c>
      <c r="C38">
        <f t="shared" si="0"/>
        <v>0.003957725791489995</v>
      </c>
      <c r="D38">
        <f t="shared" si="1"/>
        <v>0.00029973112937998944</v>
      </c>
      <c r="E38">
        <f t="shared" si="2"/>
        <v>0</v>
      </c>
    </row>
    <row r="39" spans="2:5" ht="12.75">
      <c r="B39">
        <f>B38+$H$16</f>
        <v>6.480000000000002</v>
      </c>
      <c r="C39">
        <f t="shared" si="0"/>
        <v>0.004423227199118625</v>
      </c>
      <c r="D39">
        <f t="shared" si="1"/>
        <v>0.0003352381196243451</v>
      </c>
      <c r="E39">
        <f t="shared" si="2"/>
        <v>0</v>
      </c>
    </row>
    <row r="40" spans="2:5" ht="12.75">
      <c r="B40">
        <f>B39+$H$16</f>
        <v>6.560000000000002</v>
      </c>
      <c r="C40">
        <f t="shared" si="0"/>
        <v>0.004935576897375585</v>
      </c>
      <c r="D40">
        <f t="shared" si="1"/>
        <v>0.00037435216385976874</v>
      </c>
      <c r="E40">
        <f t="shared" si="2"/>
        <v>0</v>
      </c>
    </row>
    <row r="41" spans="2:5" ht="12.75">
      <c r="B41">
        <f>B40+$H$16</f>
        <v>6.640000000000002</v>
      </c>
      <c r="C41">
        <f t="shared" si="0"/>
        <v>0.005498468314702806</v>
      </c>
      <c r="D41">
        <f t="shared" si="1"/>
        <v>0.000417361808483136</v>
      </c>
      <c r="E41">
        <f t="shared" si="2"/>
        <v>0</v>
      </c>
    </row>
    <row r="42" spans="2:5" ht="12.75">
      <c r="B42">
        <f>B41+$H$16</f>
        <v>6.720000000000002</v>
      </c>
      <c r="C42">
        <f t="shared" si="0"/>
        <v>0.0061157631756390066</v>
      </c>
      <c r="D42">
        <f t="shared" si="1"/>
        <v>0.00046456925961367286</v>
      </c>
      <c r="E42">
        <f t="shared" si="2"/>
        <v>0</v>
      </c>
    </row>
    <row r="43" spans="2:5" ht="12.75">
      <c r="B43">
        <f>B42+$H$16</f>
        <v>6.8000000000000025</v>
      </c>
      <c r="C43">
        <f t="shared" si="0"/>
        <v>0.006791484616842831</v>
      </c>
      <c r="D43">
        <f t="shared" si="1"/>
        <v>0.000516289911699274</v>
      </c>
      <c r="E43">
        <f t="shared" si="2"/>
        <v>0</v>
      </c>
    </row>
    <row r="44" spans="2:5" ht="12.75">
      <c r="B44">
        <f>B43+$H$16</f>
        <v>6.880000000000003</v>
      </c>
      <c r="C44">
        <f t="shared" si="0"/>
        <v>0.0075298081636887525</v>
      </c>
      <c r="D44">
        <f t="shared" si="1"/>
        <v>0.0005728517112212638</v>
      </c>
      <c r="E44">
        <f t="shared" si="2"/>
        <v>0</v>
      </c>
    </row>
    <row r="45" spans="2:5" ht="12.75">
      <c r="B45">
        <f>B44+$H$16</f>
        <v>6.960000000000003</v>
      </c>
      <c r="C45">
        <f t="shared" si="0"/>
        <v>0.008335050418690558</v>
      </c>
      <c r="D45">
        <f t="shared" si="1"/>
        <v>0.0006345943432951729</v>
      </c>
      <c r="E45">
        <f t="shared" si="2"/>
        <v>0</v>
      </c>
    </row>
    <row r="46" spans="2:5" ht="12.75">
      <c r="B46">
        <f>B45+$H$16</f>
        <v>7.040000000000003</v>
      </c>
      <c r="C46">
        <f t="shared" si="0"/>
        <v>0.009211655323431057</v>
      </c>
      <c r="D46">
        <f t="shared" si="1"/>
        <v>0.0007018682296848653</v>
      </c>
      <c r="E46">
        <f t="shared" si="2"/>
        <v>0</v>
      </c>
    </row>
    <row r="47" spans="2:5" ht="12.75">
      <c r="B47">
        <f>B46+$H$16</f>
        <v>7.120000000000003</v>
      </c>
      <c r="C47">
        <f t="shared" si="0"/>
        <v>0.01016417786911295</v>
      </c>
      <c r="D47">
        <f t="shared" si="1"/>
        <v>0.000775033327701761</v>
      </c>
      <c r="E47">
        <f t="shared" si="2"/>
        <v>0</v>
      </c>
    </row>
    <row r="48" spans="2:5" ht="12.75">
      <c r="B48">
        <f>B47+$H$16</f>
        <v>7.200000000000003</v>
      </c>
      <c r="C48">
        <f t="shared" si="0"/>
        <v>0.011197265147421484</v>
      </c>
      <c r="D48">
        <f t="shared" si="1"/>
        <v>0.0008544577206613781</v>
      </c>
      <c r="E48">
        <f t="shared" si="2"/>
        <v>0</v>
      </c>
    </row>
    <row r="49" spans="2:5" ht="12.75">
      <c r="B49">
        <f>B48+$H$16</f>
        <v>7.280000000000003</v>
      </c>
      <c r="C49">
        <f t="shared" si="0"/>
        <v>0.012315634653191292</v>
      </c>
      <c r="D49">
        <f t="shared" si="1"/>
        <v>0.0009405159920245119</v>
      </c>
      <c r="E49">
        <f t="shared" si="2"/>
        <v>0</v>
      </c>
    </row>
    <row r="50" spans="2:5" ht="12.75">
      <c r="B50">
        <f>B49+$H$16</f>
        <v>7.360000000000003</v>
      </c>
      <c r="C50">
        <f t="shared" si="0"/>
        <v>0.013524049773440936</v>
      </c>
      <c r="D50">
        <f t="shared" si="1"/>
        <v>0.00103358737706529</v>
      </c>
      <c r="E50">
        <f t="shared" si="2"/>
        <v>0</v>
      </c>
    </row>
    <row r="51" spans="2:5" ht="12.75">
      <c r="B51">
        <f>B50+$H$16</f>
        <v>7.440000000000003</v>
      </c>
      <c r="C51">
        <f t="shared" si="0"/>
        <v>0.014827292423670686</v>
      </c>
      <c r="D51">
        <f t="shared" si="1"/>
        <v>0.0011340536878844659</v>
      </c>
      <c r="E51">
        <f t="shared" si="2"/>
        <v>0</v>
      </c>
    </row>
    <row r="52" spans="2:5" ht="12.75">
      <c r="B52">
        <f>B51+$H$16</f>
        <v>7.520000000000003</v>
      </c>
      <c r="C52">
        <f t="shared" si="0"/>
        <v>0.016230132821848785</v>
      </c>
      <c r="D52">
        <f t="shared" si="1"/>
        <v>0.00124229700982078</v>
      </c>
      <c r="E52">
        <f t="shared" si="2"/>
        <v>0</v>
      </c>
    </row>
    <row r="53" spans="2:5" ht="12.75">
      <c r="B53">
        <f>B52+$H$16</f>
        <v>7.600000000000003</v>
      </c>
      <c r="C53">
        <f t="shared" si="0"/>
        <v>0.017737296423115785</v>
      </c>
      <c r="D53">
        <f t="shared" si="1"/>
        <v>0.001358697169798584</v>
      </c>
      <c r="E53">
        <f t="shared" si="2"/>
        <v>0</v>
      </c>
    </row>
    <row r="54" spans="2:5" ht="12.75">
      <c r="B54">
        <f>B53+$H$16</f>
        <v>7.680000000000003</v>
      </c>
      <c r="C54">
        <f t="shared" si="0"/>
        <v>0.019353428073727873</v>
      </c>
      <c r="D54">
        <f t="shared" si="1"/>
        <v>0.0014836289798737475</v>
      </c>
      <c r="E54">
        <f t="shared" si="2"/>
        <v>0</v>
      </c>
    </row>
    <row r="55" spans="2:5" ht="12.75">
      <c r="B55">
        <f>B54+$H$16</f>
        <v>7.760000000000003</v>
      </c>
      <c r="C55">
        <f t="shared" si="0"/>
        <v>0.02108305348088524</v>
      </c>
      <c r="D55">
        <f t="shared" si="1"/>
        <v>0.0016174592621845262</v>
      </c>
      <c r="E55">
        <f t="shared" si="2"/>
        <v>0</v>
      </c>
    </row>
    <row r="56" spans="2:5" ht="12.75">
      <c r="B56">
        <f>B55+$H$16</f>
        <v>7.840000000000003</v>
      </c>
      <c r="C56">
        <f t="shared" si="0"/>
        <v>0.022930538135527537</v>
      </c>
      <c r="D56">
        <f t="shared" si="1"/>
        <v>0.0017605436646565124</v>
      </c>
      <c r="E56">
        <f t="shared" si="2"/>
        <v>0</v>
      </c>
    </row>
    <row r="57" spans="2:5" ht="12.75">
      <c r="B57">
        <f>B56+$H$16</f>
        <v>7.9200000000000035</v>
      </c>
      <c r="C57">
        <f t="shared" si="0"/>
        <v>0.024900043867535474</v>
      </c>
      <c r="D57">
        <f t="shared" si="1"/>
        <v>0.001913223280122522</v>
      </c>
      <c r="E57">
        <f t="shared" si="2"/>
        <v>0</v>
      </c>
    </row>
    <row r="58" spans="2:5" ht="12.75">
      <c r="B58">
        <f>B57+$H$16</f>
        <v>8.000000000000004</v>
      </c>
      <c r="C58">
        <f t="shared" si="0"/>
        <v>0.026995483256594125</v>
      </c>
      <c r="D58">
        <f t="shared" si="1"/>
        <v>0.0020758210849651858</v>
      </c>
      <c r="E58">
        <f t="shared" si="2"/>
        <v>0</v>
      </c>
    </row>
    <row r="59" spans="2:5" ht="12.75">
      <c r="B59">
        <f>B58+$H$16</f>
        <v>8.080000000000004</v>
      </c>
      <c r="C59">
        <f t="shared" si="0"/>
        <v>0.029220472166725835</v>
      </c>
      <c r="D59">
        <f t="shared" si="1"/>
        <v>0.0022486382169328006</v>
      </c>
      <c r="E59">
        <f t="shared" si="2"/>
        <v>0</v>
      </c>
    </row>
    <row r="60" spans="2:5" ht="12.75">
      <c r="B60">
        <f>B59+$H$16</f>
        <v>8.160000000000004</v>
      </c>
      <c r="C60">
        <f t="shared" si="0"/>
        <v>0.03157828071759944</v>
      </c>
      <c r="D60">
        <f t="shared" si="1"/>
        <v>0.0024319501153730132</v>
      </c>
      <c r="E60">
        <f t="shared" si="2"/>
        <v>0</v>
      </c>
    </row>
    <row r="61" spans="2:5" ht="12.75">
      <c r="B61">
        <f>B60+$H$16</f>
        <v>8.240000000000004</v>
      </c>
      <c r="C61">
        <f t="shared" si="0"/>
        <v>0.0340717830505224</v>
      </c>
      <c r="D61">
        <f t="shared" si="1"/>
        <v>0.002626002550724876</v>
      </c>
      <c r="E61">
        <f t="shared" si="2"/>
        <v>0</v>
      </c>
    </row>
    <row r="62" spans="2:5" ht="12.75">
      <c r="B62">
        <f>B61+$H$16</f>
        <v>8.320000000000004</v>
      </c>
      <c r="C62">
        <f t="shared" si="0"/>
        <v>0.03670340629082857</v>
      </c>
      <c r="D62">
        <f t="shared" si="1"/>
        <v>0.002831007573654041</v>
      </c>
      <c r="E62">
        <f t="shared" si="2"/>
        <v>0</v>
      </c>
    </row>
    <row r="63" spans="2:5" ht="12.75">
      <c r="B63">
        <f>B62+$H$16</f>
        <v>8.400000000000004</v>
      </c>
      <c r="C63">
        <f t="shared" si="0"/>
        <v>0.03947507915044721</v>
      </c>
      <c r="D63">
        <f t="shared" si="1"/>
        <v>0.003047139417651034</v>
      </c>
      <c r="E63">
        <f t="shared" si="2"/>
        <v>0</v>
      </c>
    </row>
    <row r="64" spans="2:5" ht="12.75">
      <c r="B64">
        <f>B63+$H$16</f>
        <v>8.480000000000004</v>
      </c>
      <c r="C64">
        <f t="shared" si="0"/>
        <v>0.042388180654011266</v>
      </c>
      <c r="D64">
        <f t="shared" si="1"/>
        <v>0.003274530392178342</v>
      </c>
      <c r="E64">
        <f t="shared" si="2"/>
        <v>0</v>
      </c>
    </row>
    <row r="65" spans="2:5" ht="12.75">
      <c r="B65">
        <f>B64+$H$16</f>
        <v>8.560000000000004</v>
      </c>
      <c r="C65">
        <f t="shared" si="0"/>
        <v>0.04544348950814159</v>
      </c>
      <c r="D65">
        <f t="shared" si="1"/>
        <v>0.003513266806486117</v>
      </c>
      <c r="E65">
        <f t="shared" si="2"/>
        <v>0</v>
      </c>
    </row>
    <row r="66" spans="2:5" ht="12.75">
      <c r="B66">
        <f>B65+$H$16</f>
        <v>8.640000000000004</v>
      </c>
      <c r="C66">
        <f t="shared" si="0"/>
        <v>0.04864113466573392</v>
      </c>
      <c r="D66">
        <f t="shared" si="1"/>
        <v>0.0037633849669550233</v>
      </c>
      <c r="E66">
        <f t="shared" si="2"/>
        <v>0</v>
      </c>
    </row>
    <row r="67" spans="2:5" ht="12.75">
      <c r="B67">
        <f>B66+$H$16</f>
        <v>8.720000000000004</v>
      </c>
      <c r="C67">
        <f t="shared" si="0"/>
        <v>0.05198054766438227</v>
      </c>
      <c r="D67">
        <f t="shared" si="1"/>
        <v>0.004024867293204652</v>
      </c>
      <c r="E67">
        <f t="shared" si="2"/>
        <v>0</v>
      </c>
    </row>
    <row r="68" spans="2:5" ht="12.75">
      <c r="B68">
        <f>B67+$H$16</f>
        <v>8.800000000000004</v>
      </c>
      <c r="C68">
        <f t="shared" si="0"/>
        <v>0.05546041733972796</v>
      </c>
      <c r="D68">
        <f t="shared" si="1"/>
        <v>0.004297638600164413</v>
      </c>
      <c r="E68">
        <f t="shared" si="2"/>
        <v>0</v>
      </c>
    </row>
    <row r="69" spans="2:5" ht="12.75">
      <c r="B69">
        <f>B68+$H$16</f>
        <v>8.880000000000004</v>
      </c>
      <c r="C69">
        <f t="shared" si="0"/>
        <v>0.05907864752979135</v>
      </c>
      <c r="D69">
        <f t="shared" si="1"/>
        <v>0.004581562594780777</v>
      </c>
      <c r="E69">
        <f t="shared" si="2"/>
        <v>0</v>
      </c>
    </row>
    <row r="70" spans="2:5" ht="12.75">
      <c r="B70">
        <f>B69+$H$16</f>
        <v>8.960000000000004</v>
      </c>
      <c r="C70">
        <f t="shared" si="0"/>
        <v>0.06283231839454428</v>
      </c>
      <c r="D70">
        <f t="shared" si="1"/>
        <v>0.00487643863697343</v>
      </c>
      <c r="E70">
        <f t="shared" si="2"/>
        <v>0</v>
      </c>
    </row>
    <row r="71" spans="2:5" ht="12.75">
      <c r="B71">
        <f>B70+$H$16</f>
        <v>9.040000000000004</v>
      </c>
      <c r="C71">
        <f t="shared" si="0"/>
        <v>0.06671765197550138</v>
      </c>
      <c r="D71">
        <f t="shared" si="1"/>
        <v>0.005181998814801831</v>
      </c>
      <c r="E71">
        <f t="shared" si="2"/>
        <v>0</v>
      </c>
    </row>
    <row r="72" spans="2:5" ht="12.75">
      <c r="B72">
        <f>B71+$H$16</f>
        <v>9.120000000000005</v>
      </c>
      <c r="C72">
        <f t="shared" si="0"/>
        <v>0.07072998261241961</v>
      </c>
      <c r="D72">
        <f t="shared" si="1"/>
        <v>0.005497905383516844</v>
      </c>
      <c r="E72">
        <f t="shared" si="2"/>
        <v>0</v>
      </c>
    </row>
    <row r="73" spans="2:5" ht="12.75">
      <c r="B73">
        <f>B72+$H$16</f>
        <v>9.200000000000005</v>
      </c>
      <c r="C73">
        <f aca="true" t="shared" si="3" ref="C73:C136">1/D$2/SQRT(2*PI())*EXP((-1*(B73-D$3)^2)/(2*D$2^2))</f>
        <v>0.07486373281787267</v>
      </c>
      <c r="D73">
        <f t="shared" si="1"/>
        <v>0.005823748617211697</v>
      </c>
      <c r="E73">
        <f t="shared" si="2"/>
        <v>0</v>
      </c>
    </row>
    <row r="74" spans="2:5" ht="12.75">
      <c r="B74">
        <f>B73+$H$16</f>
        <v>9.280000000000005</v>
      </c>
      <c r="C74">
        <f t="shared" si="3"/>
        <v>0.07911239518519177</v>
      </c>
      <c r="D74">
        <f aca="true" t="shared" si="4" ref="D74:D137">(B74-B73)*(C74+C73)/2</f>
        <v>0.006159045120122582</v>
      </c>
      <c r="E74">
        <f aca="true" t="shared" si="5" ref="E74:E137">IF(AND(D$4&lt;B74,D$5&gt;=B74),D74,0)</f>
        <v>0</v>
      </c>
    </row>
    <row r="75" spans="2:5" ht="12.75">
      <c r="B75">
        <f>B74+$H$16</f>
        <v>9.360000000000005</v>
      </c>
      <c r="C75">
        <f t="shared" si="3"/>
        <v>0.08346852087085717</v>
      </c>
      <c r="D75">
        <f t="shared" si="4"/>
        <v>0.0065032366422419635</v>
      </c>
      <c r="E75">
        <f t="shared" si="5"/>
        <v>0</v>
      </c>
    </row>
    <row r="76" spans="2:5" ht="12.75">
      <c r="B76">
        <f>B75+$H$16</f>
        <v>9.440000000000005</v>
      </c>
      <c r="C76">
        <f t="shared" si="3"/>
        <v>0.08792371514883145</v>
      </c>
      <c r="D76">
        <f t="shared" si="4"/>
        <v>0.0068556894407875504</v>
      </c>
      <c r="E76">
        <f t="shared" si="5"/>
        <v>0</v>
      </c>
    </row>
    <row r="77" spans="2:5" ht="12.75">
      <c r="B77">
        <f>B76+$H$16</f>
        <v>9.520000000000005</v>
      </c>
      <c r="C77">
        <f t="shared" si="3"/>
        <v>0.09246864048165293</v>
      </c>
      <c r="D77">
        <f t="shared" si="4"/>
        <v>0.007215694225219382</v>
      </c>
      <c r="E77">
        <f t="shared" si="5"/>
        <v>0</v>
      </c>
    </row>
    <row r="78" spans="2:5" ht="12.75">
      <c r="B78">
        <f>B77+$H$16</f>
        <v>9.600000000000005</v>
      </c>
      <c r="C78">
        <f t="shared" si="3"/>
        <v>0.09709302749160677</v>
      </c>
      <c r="D78">
        <f t="shared" si="4"/>
        <v>0.007582466718930394</v>
      </c>
      <c r="E78">
        <f t="shared" si="5"/>
        <v>0</v>
      </c>
    </row>
    <row r="79" spans="2:5" ht="12.75">
      <c r="B79">
        <f>B78+$H$16</f>
        <v>9.680000000000005</v>
      </c>
      <c r="C79">
        <f t="shared" si="3"/>
        <v>0.10178569414538001</v>
      </c>
      <c r="D79">
        <f t="shared" si="4"/>
        <v>0.007955148865479478</v>
      </c>
      <c r="E79">
        <f t="shared" si="5"/>
        <v>0</v>
      </c>
    </row>
    <row r="80" spans="2:5" ht="12.75">
      <c r="B80">
        <f>B79+$H$16</f>
        <v>9.760000000000005</v>
      </c>
      <c r="C80">
        <f t="shared" si="3"/>
        <v>0.10653457338785925</v>
      </c>
      <c r="D80">
        <f t="shared" si="4"/>
        <v>0.008332810701329577</v>
      </c>
      <c r="E80">
        <f t="shared" si="5"/>
        <v>0</v>
      </c>
    </row>
    <row r="81" spans="2:5" ht="12.75">
      <c r="B81">
        <f>B80+$H$16</f>
        <v>9.840000000000005</v>
      </c>
      <c r="C81">
        <f t="shared" si="3"/>
        <v>0.11132674937588088</v>
      </c>
      <c r="D81">
        <f t="shared" si="4"/>
        <v>0.008714452910549614</v>
      </c>
      <c r="E81">
        <f t="shared" si="5"/>
        <v>0</v>
      </c>
    </row>
    <row r="82" spans="2:5" ht="12.75">
      <c r="B82">
        <f>B81+$H$16</f>
        <v>9.920000000000005</v>
      </c>
      <c r="C82">
        <f t="shared" si="3"/>
        <v>0.11614850237168342</v>
      </c>
      <c r="D82">
        <f t="shared" si="4"/>
        <v>0.00909901006990258</v>
      </c>
      <c r="E82">
        <f t="shared" si="5"/>
        <v>0</v>
      </c>
    </row>
    <row r="83" spans="2:5" ht="12.75">
      <c r="B83">
        <f>B82+$H$16</f>
        <v>10.000000000000005</v>
      </c>
      <c r="C83">
        <f t="shared" si="3"/>
        <v>0.12098536225957202</v>
      </c>
      <c r="D83">
        <f t="shared" si="4"/>
        <v>0.009485354585250226</v>
      </c>
      <c r="E83">
        <f t="shared" si="5"/>
        <v>0</v>
      </c>
    </row>
    <row r="84" spans="2:5" ht="12.75">
      <c r="B84">
        <f>B83+$H$16</f>
        <v>10.080000000000005</v>
      </c>
      <c r="C84">
        <f t="shared" si="3"/>
        <v>0.12582217054905886</v>
      </c>
      <c r="D84">
        <f t="shared" si="4"/>
        <v>0.009872301312345243</v>
      </c>
      <c r="E84">
        <f t="shared" si="5"/>
        <v>0.009872301312345243</v>
      </c>
    </row>
    <row r="85" spans="2:5" ht="12.75">
      <c r="B85">
        <f>B84+$H$16</f>
        <v>10.160000000000005</v>
      </c>
      <c r="C85">
        <f t="shared" si="3"/>
        <v>0.1306431506247769</v>
      </c>
      <c r="D85">
        <f t="shared" si="4"/>
        <v>0.010258612846953442</v>
      </c>
      <c r="E85">
        <f t="shared" si="5"/>
        <v>0.010258612846953442</v>
      </c>
    </row>
    <row r="86" spans="2:5" ht="12.75">
      <c r="B86">
        <f>B85+$H$16</f>
        <v>10.240000000000006</v>
      </c>
      <c r="C86">
        <f t="shared" si="3"/>
        <v>0.13543198589916933</v>
      </c>
      <c r="D86">
        <f t="shared" si="4"/>
        <v>0.010643005460957857</v>
      </c>
      <c r="E86">
        <f t="shared" si="5"/>
        <v>0.010643005460957857</v>
      </c>
    </row>
    <row r="87" spans="2:5" ht="12.75">
      <c r="B87">
        <f>B86+$H$16</f>
        <v>10.320000000000006</v>
      </c>
      <c r="C87">
        <f t="shared" si="3"/>
        <v>0.14017190541981062</v>
      </c>
      <c r="D87">
        <f t="shared" si="4"/>
        <v>0.011024155652759207</v>
      </c>
      <c r="E87">
        <f t="shared" si="5"/>
        <v>0.011024155652759207</v>
      </c>
    </row>
    <row r="88" spans="2:5" ht="12.75">
      <c r="B88">
        <f>B87+$H$16</f>
        <v>10.400000000000006</v>
      </c>
      <c r="C88">
        <f t="shared" si="3"/>
        <v>0.14484577638074173</v>
      </c>
      <c r="D88">
        <f t="shared" si="4"/>
        <v>0.011400707272022102</v>
      </c>
      <c r="E88">
        <f t="shared" si="5"/>
        <v>0.011400707272022102</v>
      </c>
    </row>
    <row r="89" spans="2:5" ht="12.75">
      <c r="B89">
        <f>B88+$H$16</f>
        <v>10.480000000000006</v>
      </c>
      <c r="C89">
        <f t="shared" si="3"/>
        <v>0.1494362028879767</v>
      </c>
      <c r="D89">
        <f t="shared" si="4"/>
        <v>0.01177127917074875</v>
      </c>
      <c r="E89">
        <f t="shared" si="5"/>
        <v>0.01177127917074875</v>
      </c>
    </row>
    <row r="90" spans="2:5" ht="12.75">
      <c r="B90">
        <f>B89+$H$16</f>
        <v>10.560000000000006</v>
      </c>
      <c r="C90">
        <f t="shared" si="3"/>
        <v>0.15392563023492678</v>
      </c>
      <c r="D90">
        <f t="shared" si="4"/>
        <v>0.012134473324916151</v>
      </c>
      <c r="E90">
        <f t="shared" si="5"/>
        <v>0.012134473324916151</v>
      </c>
    </row>
    <row r="91" spans="2:5" ht="12.75">
      <c r="B91">
        <f>B90+$H$16</f>
        <v>10.640000000000006</v>
      </c>
      <c r="C91">
        <f t="shared" si="3"/>
        <v>0.15829645385544672</v>
      </c>
      <c r="D91">
        <f t="shared" si="4"/>
        <v>0.012488883363614952</v>
      </c>
      <c r="E91">
        <f t="shared" si="5"/>
        <v>0.012488883363614952</v>
      </c>
    </row>
    <row r="92" spans="2:5" ht="12.75">
      <c r="B92">
        <f>B91+$H$16</f>
        <v>10.720000000000006</v>
      </c>
      <c r="C92">
        <f t="shared" si="3"/>
        <v>0.1625311320420414</v>
      </c>
      <c r="D92">
        <f t="shared" si="4"/>
        <v>0.012833103435899535</v>
      </c>
      <c r="E92">
        <f t="shared" si="5"/>
        <v>0.012833103435899535</v>
      </c>
    </row>
    <row r="93" spans="2:5" ht="12.75">
      <c r="B93">
        <f>B92+$H$16</f>
        <v>10.800000000000006</v>
      </c>
      <c r="C93">
        <f t="shared" si="3"/>
        <v>0.16661230144590014</v>
      </c>
      <c r="D93">
        <f t="shared" si="4"/>
        <v>0.013165737339517671</v>
      </c>
      <c r="E93">
        <f t="shared" si="5"/>
        <v>0.013165737339517671</v>
      </c>
    </row>
    <row r="94" spans="2:5" ht="12.75">
      <c r="B94">
        <f>B93+$H$16</f>
        <v>10.880000000000006</v>
      </c>
      <c r="C94">
        <f t="shared" si="3"/>
        <v>0.17052289431517656</v>
      </c>
      <c r="D94">
        <f t="shared" si="4"/>
        <v>0.01348540783044308</v>
      </c>
      <c r="E94">
        <f t="shared" si="5"/>
        <v>0.01348540783044308</v>
      </c>
    </row>
    <row r="95" spans="2:5" ht="12.75">
      <c r="B95">
        <f>B94+$H$16</f>
        <v>10.960000000000006</v>
      </c>
      <c r="C95">
        <f t="shared" si="3"/>
        <v>0.17424625637948754</v>
      </c>
      <c r="D95">
        <f t="shared" si="4"/>
        <v>0.013790766027786575</v>
      </c>
      <c r="E95">
        <f t="shared" si="5"/>
        <v>0.013790766027786575</v>
      </c>
    </row>
    <row r="96" spans="2:5" ht="12.75">
      <c r="B96">
        <f>B95+$H$16</f>
        <v>11.040000000000006</v>
      </c>
      <c r="C96">
        <f t="shared" si="3"/>
        <v>0.17776626425299882</v>
      </c>
      <c r="D96">
        <f t="shared" si="4"/>
        <v>0.014080500825299465</v>
      </c>
      <c r="E96">
        <f t="shared" si="5"/>
        <v>0.014080500825299465</v>
      </c>
    </row>
    <row r="97" spans="2:5" ht="12.75">
      <c r="B97">
        <f>B96+$H$16</f>
        <v>11.120000000000006</v>
      </c>
      <c r="C97">
        <f t="shared" si="3"/>
        <v>0.18106744120654636</v>
      </c>
      <c r="D97">
        <f t="shared" si="4"/>
        <v>0.01435334821838182</v>
      </c>
      <c r="E97">
        <f t="shared" si="5"/>
        <v>0.01435334821838182</v>
      </c>
    </row>
    <row r="98" spans="2:5" ht="12.75">
      <c r="B98">
        <f>B97+$H$16</f>
        <v>11.200000000000006</v>
      </c>
      <c r="C98">
        <f t="shared" si="3"/>
        <v>0.18413507015166192</v>
      </c>
      <c r="D98">
        <f t="shared" si="4"/>
        <v>0.014608100454328343</v>
      </c>
      <c r="E98">
        <f t="shared" si="5"/>
        <v>0.014608100454328343</v>
      </c>
    </row>
    <row r="99" spans="2:5" ht="12.75">
      <c r="B99">
        <f>B98+$H$16</f>
        <v>11.280000000000006</v>
      </c>
      <c r="C99">
        <f t="shared" si="3"/>
        <v>0.1869553026865644</v>
      </c>
      <c r="D99">
        <f t="shared" si="4"/>
        <v>0.014843614913529066</v>
      </c>
      <c r="E99">
        <f t="shared" si="5"/>
        <v>0.014843614913529066</v>
      </c>
    </row>
    <row r="100" spans="2:5" ht="12.75">
      <c r="B100">
        <f>B99+$H$16</f>
        <v>11.360000000000007</v>
      </c>
      <c r="C100">
        <f t="shared" si="3"/>
        <v>0.18951526307635105</v>
      </c>
      <c r="D100">
        <f t="shared" si="4"/>
        <v>0.015058822630516633</v>
      </c>
      <c r="E100">
        <f t="shared" si="5"/>
        <v>0.015058822630516633</v>
      </c>
    </row>
    <row r="101" spans="2:5" ht="12.75">
      <c r="B101">
        <f>B100+$H$16</f>
        <v>11.440000000000007</v>
      </c>
      <c r="C101">
        <f t="shared" si="3"/>
        <v>0.19180314607673946</v>
      </c>
      <c r="D101">
        <f t="shared" si="4"/>
        <v>0.015252736366123634</v>
      </c>
      <c r="E101">
        <f t="shared" si="5"/>
        <v>0.015252736366123634</v>
      </c>
    </row>
    <row r="102" spans="2:5" ht="12.75">
      <c r="B102">
        <f>B101+$H$16</f>
        <v>11.520000000000007</v>
      </c>
      <c r="C102">
        <f t="shared" si="3"/>
        <v>0.19380830756250725</v>
      </c>
      <c r="D102">
        <f t="shared" si="4"/>
        <v>0.015424458145569881</v>
      </c>
      <c r="E102">
        <f t="shared" si="5"/>
        <v>0.015424458145569881</v>
      </c>
    </row>
    <row r="103" spans="2:5" ht="12.75">
      <c r="B103">
        <f>B102+$H$16</f>
        <v>11.600000000000007</v>
      </c>
      <c r="C103">
        <f t="shared" si="3"/>
        <v>0.19552134698772808</v>
      </c>
      <c r="D103">
        <f t="shared" si="4"/>
        <v>0.015573186182009428</v>
      </c>
      <c r="E103">
        <f t="shared" si="5"/>
        <v>0.015573186182009428</v>
      </c>
    </row>
    <row r="104" spans="2:5" ht="12.75">
      <c r="B104">
        <f>B103+$H$16</f>
        <v>11.680000000000007</v>
      </c>
      <c r="C104">
        <f t="shared" si="3"/>
        <v>0.19693418078427052</v>
      </c>
      <c r="D104">
        <f t="shared" si="4"/>
        <v>0.015698221110879956</v>
      </c>
      <c r="E104">
        <f t="shared" si="5"/>
        <v>0.015698221110879956</v>
      </c>
    </row>
    <row r="105" spans="2:5" ht="12.75">
      <c r="B105">
        <f>B104+$H$16</f>
        <v>11.760000000000007</v>
      </c>
      <c r="C105">
        <f t="shared" si="3"/>
        <v>0.1980401058968281</v>
      </c>
      <c r="D105">
        <f t="shared" si="4"/>
        <v>0.01579897146724396</v>
      </c>
      <c r="E105">
        <f t="shared" si="5"/>
        <v>0.01579897146724396</v>
      </c>
    </row>
    <row r="106" spans="2:5" ht="12.75">
      <c r="B106">
        <f>B105+$H$16</f>
        <v>11.840000000000007</v>
      </c>
      <c r="C106">
        <f t="shared" si="3"/>
        <v>0.1988338527558045</v>
      </c>
      <c r="D106">
        <f t="shared" si="4"/>
        <v>0.01587495834610532</v>
      </c>
      <c r="E106">
        <f t="shared" si="5"/>
        <v>0.01587495834610532</v>
      </c>
    </row>
    <row r="107" spans="2:5" ht="12.75">
      <c r="B107">
        <f>B106+$H$16</f>
        <v>11.920000000000007</v>
      </c>
      <c r="C107">
        <f t="shared" si="3"/>
        <v>0.19931162710230252</v>
      </c>
      <c r="D107">
        <f t="shared" si="4"/>
        <v>0.015925819194324294</v>
      </c>
      <c r="E107">
        <f t="shared" si="5"/>
        <v>0.015925819194324294</v>
      </c>
    </row>
    <row r="108" spans="2:5" ht="12.75">
      <c r="B108">
        <f>B107+$H$16</f>
        <v>12.000000000000007</v>
      </c>
      <c r="C108">
        <f t="shared" si="3"/>
        <v>0.19947114020071635</v>
      </c>
      <c r="D108">
        <f t="shared" si="4"/>
        <v>0.01595131069212077</v>
      </c>
      <c r="E108">
        <f t="shared" si="5"/>
        <v>0.01595131069212077</v>
      </c>
    </row>
    <row r="109" spans="2:5" ht="12.75">
      <c r="B109">
        <f>B108+$H$16</f>
        <v>12.080000000000007</v>
      </c>
      <c r="C109">
        <f t="shared" si="3"/>
        <v>0.1993116271023025</v>
      </c>
      <c r="D109">
        <f t="shared" si="4"/>
        <v>0.01595131069212077</v>
      </c>
      <c r="E109">
        <f t="shared" si="5"/>
        <v>0.01595131069212077</v>
      </c>
    </row>
    <row r="110" spans="2:5" ht="12.75">
      <c r="B110">
        <f>B109+$H$16</f>
        <v>12.160000000000007</v>
      </c>
      <c r="C110">
        <f t="shared" si="3"/>
        <v>0.1988338527558044</v>
      </c>
      <c r="D110">
        <f t="shared" si="4"/>
        <v>0.01592581919432429</v>
      </c>
      <c r="E110">
        <f t="shared" si="5"/>
        <v>0.01592581919432429</v>
      </c>
    </row>
    <row r="111" spans="2:5" ht="12.75">
      <c r="B111">
        <f>B110+$H$16</f>
        <v>12.240000000000007</v>
      </c>
      <c r="C111">
        <f t="shared" si="3"/>
        <v>0.19804010589682797</v>
      </c>
      <c r="D111">
        <f t="shared" si="4"/>
        <v>0.01587495834610531</v>
      </c>
      <c r="E111">
        <f t="shared" si="5"/>
        <v>0.01587495834610531</v>
      </c>
    </row>
    <row r="112" spans="2:5" ht="12.75">
      <c r="B112">
        <f>B111+$H$16</f>
        <v>12.320000000000007</v>
      </c>
      <c r="C112">
        <f t="shared" si="3"/>
        <v>0.1969341807842703</v>
      </c>
      <c r="D112">
        <f t="shared" si="4"/>
        <v>0.015798971467243943</v>
      </c>
      <c r="E112">
        <f t="shared" si="5"/>
        <v>0.015798971467243943</v>
      </c>
    </row>
    <row r="113" spans="2:5" ht="12.75">
      <c r="B113">
        <f>B112+$H$16</f>
        <v>12.400000000000007</v>
      </c>
      <c r="C113">
        <f t="shared" si="3"/>
        <v>0.1955213469877278</v>
      </c>
      <c r="D113">
        <f t="shared" si="4"/>
        <v>0.01569822111087994</v>
      </c>
      <c r="E113">
        <f t="shared" si="5"/>
        <v>0.01569822111087994</v>
      </c>
    </row>
    <row r="114" spans="2:5" ht="12.75">
      <c r="B114">
        <f>B113+$H$16</f>
        <v>12.480000000000008</v>
      </c>
      <c r="C114">
        <f t="shared" si="3"/>
        <v>0.19380830756250692</v>
      </c>
      <c r="D114">
        <f t="shared" si="4"/>
        <v>0.015573186182009402</v>
      </c>
      <c r="E114">
        <f t="shared" si="5"/>
        <v>0.015573186182009402</v>
      </c>
    </row>
    <row r="115" spans="2:5" ht="12.75">
      <c r="B115">
        <f>B114+$H$16</f>
        <v>12.560000000000008</v>
      </c>
      <c r="C115">
        <f t="shared" si="3"/>
        <v>0.19180314607673907</v>
      </c>
      <c r="D115">
        <f t="shared" si="4"/>
        <v>0.015424458145569853</v>
      </c>
      <c r="E115">
        <f t="shared" si="5"/>
        <v>0.015424458145569853</v>
      </c>
    </row>
    <row r="116" spans="2:5" ht="12.75">
      <c r="B116">
        <f>B115+$H$16</f>
        <v>12.640000000000008</v>
      </c>
      <c r="C116">
        <f t="shared" si="3"/>
        <v>0.1895152630763506</v>
      </c>
      <c r="D116">
        <f t="shared" si="4"/>
        <v>0.015252736366123601</v>
      </c>
      <c r="E116">
        <f t="shared" si="5"/>
        <v>0.015252736366123601</v>
      </c>
    </row>
    <row r="117" spans="2:5" ht="12.75">
      <c r="B117">
        <f>B116+$H$16</f>
        <v>12.720000000000008</v>
      </c>
      <c r="C117">
        <f t="shared" si="3"/>
        <v>0.18695530268656393</v>
      </c>
      <c r="D117">
        <f t="shared" si="4"/>
        <v>0.015058822630516595</v>
      </c>
      <c r="E117">
        <f t="shared" si="5"/>
        <v>0.015058822630516595</v>
      </c>
    </row>
    <row r="118" spans="2:5" ht="12.75">
      <c r="B118">
        <f>B117+$H$16</f>
        <v>12.800000000000008</v>
      </c>
      <c r="C118">
        <f t="shared" si="3"/>
        <v>0.18413507015166136</v>
      </c>
      <c r="D118">
        <f t="shared" si="4"/>
        <v>0.014843614913529026</v>
      </c>
      <c r="E118">
        <f t="shared" si="5"/>
        <v>0.014843614913529026</v>
      </c>
    </row>
    <row r="119" spans="2:5" ht="12.75">
      <c r="B119">
        <f>B118+$H$16</f>
        <v>12.880000000000008</v>
      </c>
      <c r="C119">
        <f t="shared" si="3"/>
        <v>0.1810674412065458</v>
      </c>
      <c r="D119">
        <f t="shared" si="4"/>
        <v>0.014608100454328298</v>
      </c>
      <c r="E119">
        <f t="shared" si="5"/>
        <v>0.014608100454328298</v>
      </c>
    </row>
    <row r="120" spans="2:5" ht="12.75">
      <c r="B120">
        <f>B119+$H$16</f>
        <v>12.960000000000008</v>
      </c>
      <c r="C120">
        <f t="shared" si="3"/>
        <v>0.1777662642529982</v>
      </c>
      <c r="D120">
        <f t="shared" si="4"/>
        <v>0.014353348218381773</v>
      </c>
      <c r="E120">
        <f t="shared" si="5"/>
        <v>0.014353348218381773</v>
      </c>
    </row>
    <row r="121" spans="2:5" ht="12.75">
      <c r="B121">
        <f>B120+$H$16</f>
        <v>13.040000000000008</v>
      </c>
      <c r="C121">
        <f t="shared" si="3"/>
        <v>0.1742462563794869</v>
      </c>
      <c r="D121">
        <f t="shared" si="4"/>
        <v>0.014080500825299417</v>
      </c>
      <c r="E121">
        <f t="shared" si="5"/>
        <v>0.014080500825299417</v>
      </c>
    </row>
    <row r="122" spans="2:5" ht="12.75">
      <c r="B122">
        <f>B121+$H$16</f>
        <v>13.120000000000008</v>
      </c>
      <c r="C122">
        <f t="shared" si="3"/>
        <v>0.1705228943151759</v>
      </c>
      <c r="D122">
        <f t="shared" si="4"/>
        <v>0.013790766027786524</v>
      </c>
      <c r="E122">
        <f t="shared" si="5"/>
        <v>0.013790766027786524</v>
      </c>
    </row>
    <row r="123" spans="2:5" ht="12.75">
      <c r="B123">
        <f>B122+$H$16</f>
        <v>13.200000000000008</v>
      </c>
      <c r="C123">
        <f t="shared" si="3"/>
        <v>0.16661230144589942</v>
      </c>
      <c r="D123">
        <f t="shared" si="4"/>
        <v>0.013485407830443025</v>
      </c>
      <c r="E123">
        <f t="shared" si="5"/>
        <v>0.013485407830443025</v>
      </c>
    </row>
    <row r="124" spans="2:5" ht="12.75">
      <c r="B124">
        <f>B123+$H$16</f>
        <v>13.280000000000008</v>
      </c>
      <c r="C124">
        <f t="shared" si="3"/>
        <v>0.16253113204204064</v>
      </c>
      <c r="D124">
        <f t="shared" si="4"/>
        <v>0.013165737339517614</v>
      </c>
      <c r="E124">
        <f t="shared" si="5"/>
        <v>0.013165737339517614</v>
      </c>
    </row>
    <row r="125" spans="2:5" ht="12.75">
      <c r="B125">
        <f>B124+$H$16</f>
        <v>13.360000000000008</v>
      </c>
      <c r="C125">
        <f t="shared" si="3"/>
        <v>0.15829645385544597</v>
      </c>
      <c r="D125">
        <f t="shared" si="4"/>
        <v>0.012833103435899476</v>
      </c>
      <c r="E125">
        <f t="shared" si="5"/>
        <v>0.012833103435899476</v>
      </c>
    </row>
    <row r="126" spans="2:5" ht="12.75">
      <c r="B126">
        <f>B125+$H$16</f>
        <v>13.440000000000008</v>
      </c>
      <c r="C126">
        <f t="shared" si="3"/>
        <v>0.153925630234926</v>
      </c>
      <c r="D126">
        <f t="shared" si="4"/>
        <v>0.012488883363614891</v>
      </c>
      <c r="E126">
        <f t="shared" si="5"/>
        <v>0.012488883363614891</v>
      </c>
    </row>
    <row r="127" spans="2:5" ht="12.75">
      <c r="B127">
        <f>B126+$H$16</f>
        <v>13.520000000000008</v>
      </c>
      <c r="C127">
        <f t="shared" si="3"/>
        <v>0.1494362028879759</v>
      </c>
      <c r="D127">
        <f t="shared" si="4"/>
        <v>0.012134473324916085</v>
      </c>
      <c r="E127">
        <f t="shared" si="5"/>
        <v>0.012134473324916085</v>
      </c>
    </row>
    <row r="128" spans="2:5" ht="12.75">
      <c r="B128">
        <f>B127+$H$16</f>
        <v>13.600000000000009</v>
      </c>
      <c r="C128">
        <f t="shared" si="3"/>
        <v>0.1448457763807409</v>
      </c>
      <c r="D128">
        <f t="shared" si="4"/>
        <v>0.011771279170748682</v>
      </c>
      <c r="E128">
        <f t="shared" si="5"/>
        <v>0.011771279170748682</v>
      </c>
    </row>
    <row r="129" spans="2:5" ht="12.75">
      <c r="B129">
        <f>B128+$H$16</f>
        <v>13.680000000000009</v>
      </c>
      <c r="C129">
        <f t="shared" si="3"/>
        <v>0.14017190541980978</v>
      </c>
      <c r="D129">
        <f t="shared" si="4"/>
        <v>0.011400707272022036</v>
      </c>
      <c r="E129">
        <f t="shared" si="5"/>
        <v>0.011400707272022036</v>
      </c>
    </row>
    <row r="130" spans="2:5" ht="12.75">
      <c r="B130">
        <f>B129+$H$16</f>
        <v>13.760000000000009</v>
      </c>
      <c r="C130">
        <f t="shared" si="3"/>
        <v>0.1354319858991685</v>
      </c>
      <c r="D130">
        <f t="shared" si="4"/>
        <v>0.011024155652759141</v>
      </c>
      <c r="E130">
        <f t="shared" si="5"/>
        <v>0.011024155652759141</v>
      </c>
    </row>
    <row r="131" spans="2:5" ht="12.75">
      <c r="B131">
        <f>B130+$H$16</f>
        <v>13.840000000000009</v>
      </c>
      <c r="C131">
        <f t="shared" si="3"/>
        <v>0.13064315062477605</v>
      </c>
      <c r="D131">
        <f t="shared" si="4"/>
        <v>0.010643005460957792</v>
      </c>
      <c r="E131">
        <f t="shared" si="5"/>
        <v>0.010643005460957792</v>
      </c>
    </row>
    <row r="132" spans="2:5" ht="12.75">
      <c r="B132">
        <f>B131+$H$16</f>
        <v>13.920000000000009</v>
      </c>
      <c r="C132">
        <f t="shared" si="3"/>
        <v>0.12582217054905803</v>
      </c>
      <c r="D132">
        <f t="shared" si="4"/>
        <v>0.010258612846953372</v>
      </c>
      <c r="E132">
        <f t="shared" si="5"/>
        <v>0.010258612846953372</v>
      </c>
    </row>
    <row r="133" spans="2:5" ht="12.75">
      <c r="B133">
        <f>B132+$H$16</f>
        <v>14.000000000000009</v>
      </c>
      <c r="C133">
        <f t="shared" si="3"/>
        <v>0.12098536225957116</v>
      </c>
      <c r="D133">
        <f t="shared" si="4"/>
        <v>0.009872301312345176</v>
      </c>
      <c r="E133">
        <f t="shared" si="5"/>
        <v>0.009872301312345176</v>
      </c>
    </row>
    <row r="134" spans="2:5" ht="12.75">
      <c r="B134">
        <f>B133+$H$16</f>
        <v>14.080000000000009</v>
      </c>
      <c r="C134">
        <f t="shared" si="3"/>
        <v>0.11614850237168256</v>
      </c>
      <c r="D134">
        <f t="shared" si="4"/>
        <v>0.009485354585250157</v>
      </c>
      <c r="E134">
        <f t="shared" si="5"/>
        <v>0</v>
      </c>
    </row>
    <row r="135" spans="2:5" ht="12.75">
      <c r="B135">
        <f>B134+$H$16</f>
        <v>14.160000000000009</v>
      </c>
      <c r="C135">
        <f t="shared" si="3"/>
        <v>0.11132674937588004</v>
      </c>
      <c r="D135">
        <f t="shared" si="4"/>
        <v>0.009099010069902512</v>
      </c>
      <c r="E135">
        <f t="shared" si="5"/>
        <v>0</v>
      </c>
    </row>
    <row r="136" spans="2:5" ht="12.75">
      <c r="B136">
        <f>B135+$H$16</f>
        <v>14.240000000000009</v>
      </c>
      <c r="C136">
        <f t="shared" si="3"/>
        <v>0.10653457338785839</v>
      </c>
      <c r="D136">
        <f t="shared" si="4"/>
        <v>0.008714452910549545</v>
      </c>
      <c r="E136">
        <f t="shared" si="5"/>
        <v>0</v>
      </c>
    </row>
    <row r="137" spans="2:5" ht="12.75">
      <c r="B137">
        <f>B136+$H$16</f>
        <v>14.32000000000001</v>
      </c>
      <c r="C137">
        <f aca="true" t="shared" si="6" ref="C137:C200">1/D$2/SQRT(2*PI())*EXP((-1*(B137-D$3)^2)/(2*D$2^2))</f>
        <v>0.10178569414537919</v>
      </c>
      <c r="D137">
        <f t="shared" si="4"/>
        <v>0.00833281070132951</v>
      </c>
      <c r="E137">
        <f t="shared" si="5"/>
        <v>0</v>
      </c>
    </row>
    <row r="138" spans="2:5" ht="12.75">
      <c r="B138">
        <f>B137+$H$16</f>
        <v>14.40000000000001</v>
      </c>
      <c r="C138">
        <f t="shared" si="6"/>
        <v>0.09709302749160593</v>
      </c>
      <c r="D138">
        <f aca="true" t="shared" si="7" ref="D138:D201">(B138-B137)*(C138+C137)/2</f>
        <v>0.00795514886547941</v>
      </c>
      <c r="E138">
        <f aca="true" t="shared" si="8" ref="E138:E201">IF(AND(D$4&lt;B138,D$5&gt;=B138),D138,0)</f>
        <v>0</v>
      </c>
    </row>
    <row r="139" spans="2:5" ht="12.75">
      <c r="B139">
        <f>B138+$H$16</f>
        <v>14.48000000000001</v>
      </c>
      <c r="C139">
        <f t="shared" si="6"/>
        <v>0.09246864048165211</v>
      </c>
      <c r="D139">
        <f t="shared" si="7"/>
        <v>0.007582466718930329</v>
      </c>
      <c r="E139">
        <f t="shared" si="8"/>
        <v>0</v>
      </c>
    </row>
    <row r="140" spans="2:5" ht="12.75">
      <c r="B140">
        <f>B139+$H$16</f>
        <v>14.56000000000001</v>
      </c>
      <c r="C140">
        <f t="shared" si="6"/>
        <v>0.08792371514883066</v>
      </c>
      <c r="D140">
        <f t="shared" si="7"/>
        <v>0.007215694225219318</v>
      </c>
      <c r="E140">
        <f t="shared" si="8"/>
        <v>0</v>
      </c>
    </row>
    <row r="141" spans="2:5" ht="12.75">
      <c r="B141">
        <f>B140+$H$16</f>
        <v>14.64000000000001</v>
      </c>
      <c r="C141">
        <f t="shared" si="6"/>
        <v>0.08346852087085639</v>
      </c>
      <c r="D141">
        <f t="shared" si="7"/>
        <v>0.006855689440787489</v>
      </c>
      <c r="E141">
        <f t="shared" si="8"/>
        <v>0</v>
      </c>
    </row>
    <row r="142" spans="2:5" ht="12.75">
      <c r="B142">
        <f>B141+$H$16</f>
        <v>14.72000000000001</v>
      </c>
      <c r="C142">
        <f t="shared" si="6"/>
        <v>0.079112395185191</v>
      </c>
      <c r="D142">
        <f t="shared" si="7"/>
        <v>0.006503236642241902</v>
      </c>
      <c r="E142">
        <f t="shared" si="8"/>
        <v>0</v>
      </c>
    </row>
    <row r="143" spans="2:5" ht="12.75">
      <c r="B143">
        <f>B142+$H$16</f>
        <v>14.80000000000001</v>
      </c>
      <c r="C143">
        <f t="shared" si="6"/>
        <v>0.07486373281787193</v>
      </c>
      <c r="D143">
        <f t="shared" si="7"/>
        <v>0.006159045120122522</v>
      </c>
      <c r="E143">
        <f t="shared" si="8"/>
        <v>0</v>
      </c>
    </row>
    <row r="144" spans="2:5" ht="12.75">
      <c r="B144">
        <f>B143+$H$16</f>
        <v>14.88000000000001</v>
      </c>
      <c r="C144">
        <f t="shared" si="6"/>
        <v>0.0707299826124189</v>
      </c>
      <c r="D144">
        <f t="shared" si="7"/>
        <v>0.005823748617211638</v>
      </c>
      <c r="E144">
        <f t="shared" si="8"/>
        <v>0</v>
      </c>
    </row>
    <row r="145" spans="2:5" ht="12.75">
      <c r="B145">
        <f>B144+$H$16</f>
        <v>14.96000000000001</v>
      </c>
      <c r="C145">
        <f t="shared" si="6"/>
        <v>0.06671765197550066</v>
      </c>
      <c r="D145">
        <f t="shared" si="7"/>
        <v>0.005497905383516787</v>
      </c>
      <c r="E145">
        <f t="shared" si="8"/>
        <v>0</v>
      </c>
    </row>
    <row r="146" spans="2:5" ht="12.75">
      <c r="B146">
        <f>B145+$H$16</f>
        <v>15.04000000000001</v>
      </c>
      <c r="C146">
        <f t="shared" si="6"/>
        <v>0.06283231839454359</v>
      </c>
      <c r="D146">
        <f t="shared" si="7"/>
        <v>0.005181998814801774</v>
      </c>
      <c r="E146">
        <f t="shared" si="8"/>
        <v>0</v>
      </c>
    </row>
    <row r="147" spans="2:5" ht="12.75">
      <c r="B147">
        <f>B146+$H$16</f>
        <v>15.12000000000001</v>
      </c>
      <c r="C147">
        <f t="shared" si="6"/>
        <v>0.059078647529790695</v>
      </c>
      <c r="D147">
        <f t="shared" si="7"/>
        <v>0.004876438636973375</v>
      </c>
      <c r="E147">
        <f t="shared" si="8"/>
        <v>0</v>
      </c>
    </row>
    <row r="148" spans="2:5" ht="12.75">
      <c r="B148">
        <f>B147+$H$16</f>
        <v>15.20000000000001</v>
      </c>
      <c r="C148">
        <f t="shared" si="6"/>
        <v>0.05546041733972734</v>
      </c>
      <c r="D148">
        <f t="shared" si="7"/>
        <v>0.0045815625947807255</v>
      </c>
      <c r="E148">
        <f t="shared" si="8"/>
        <v>0</v>
      </c>
    </row>
    <row r="149" spans="2:5" ht="12.75">
      <c r="B149">
        <f>B148+$H$16</f>
        <v>15.28000000000001</v>
      </c>
      <c r="C149">
        <f t="shared" si="6"/>
        <v>0.05198054766438168</v>
      </c>
      <c r="D149">
        <f t="shared" si="7"/>
        <v>0.004297638600164365</v>
      </c>
      <c r="E149">
        <f t="shared" si="8"/>
        <v>0</v>
      </c>
    </row>
    <row r="150" spans="2:5" ht="12.75">
      <c r="B150">
        <f>B149+$H$16</f>
        <v>15.36000000000001</v>
      </c>
      <c r="C150">
        <f t="shared" si="6"/>
        <v>0.04864113466573334</v>
      </c>
      <c r="D150">
        <f t="shared" si="7"/>
        <v>0.0040248672932046035</v>
      </c>
      <c r="E150">
        <f t="shared" si="8"/>
        <v>0</v>
      </c>
    </row>
    <row r="151" spans="2:5" ht="12.75">
      <c r="B151">
        <f>B150+$H$16</f>
        <v>15.44000000000001</v>
      </c>
      <c r="C151">
        <f t="shared" si="6"/>
        <v>0.04544348950814103</v>
      </c>
      <c r="D151">
        <f t="shared" si="7"/>
        <v>0.003763384966954978</v>
      </c>
      <c r="E151">
        <f t="shared" si="8"/>
        <v>0</v>
      </c>
    </row>
    <row r="152" spans="2:5" ht="12.75">
      <c r="B152">
        <f>B151+$H$16</f>
        <v>15.52000000000001</v>
      </c>
      <c r="C152">
        <f t="shared" si="6"/>
        <v>0.04238818065401073</v>
      </c>
      <c r="D152">
        <f t="shared" si="7"/>
        <v>0.003513266806486074</v>
      </c>
      <c r="E152">
        <f t="shared" si="8"/>
        <v>0</v>
      </c>
    </row>
    <row r="153" spans="2:5" ht="12.75">
      <c r="B153">
        <f>B152+$H$16</f>
        <v>15.60000000000001</v>
      </c>
      <c r="C153">
        <f t="shared" si="6"/>
        <v>0.039475079150446714</v>
      </c>
      <c r="D153">
        <f t="shared" si="7"/>
        <v>0.0032745303921783006</v>
      </c>
      <c r="E153">
        <f t="shared" si="8"/>
        <v>0</v>
      </c>
    </row>
    <row r="154" spans="2:5" ht="12.75">
      <c r="B154">
        <f>B153+$H$16</f>
        <v>15.68000000000001</v>
      </c>
      <c r="C154">
        <f t="shared" si="6"/>
        <v>0.03670340629082809</v>
      </c>
      <c r="D154">
        <f t="shared" si="7"/>
        <v>0.0030471394176509953</v>
      </c>
      <c r="E154">
        <f t="shared" si="8"/>
        <v>0</v>
      </c>
    </row>
    <row r="155" spans="2:5" ht="12.75">
      <c r="B155">
        <f>B154+$H$16</f>
        <v>15.76000000000001</v>
      </c>
      <c r="C155">
        <f t="shared" si="6"/>
        <v>0.03407178305052195</v>
      </c>
      <c r="D155">
        <f t="shared" si="7"/>
        <v>0.0028310075736540045</v>
      </c>
      <c r="E155">
        <f t="shared" si="8"/>
        <v>0</v>
      </c>
    </row>
    <row r="156" spans="2:5" ht="12.75">
      <c r="B156">
        <f>B155+$H$16</f>
        <v>15.84000000000001</v>
      </c>
      <c r="C156">
        <f t="shared" si="6"/>
        <v>0.031578280717599</v>
      </c>
      <c r="D156">
        <f t="shared" si="7"/>
        <v>0.0026260025507248404</v>
      </c>
      <c r="E156">
        <f t="shared" si="8"/>
        <v>0</v>
      </c>
    </row>
    <row r="157" spans="2:5" ht="12.75">
      <c r="B157">
        <f>B156+$H$16</f>
        <v>15.92000000000001</v>
      </c>
      <c r="C157">
        <f t="shared" si="6"/>
        <v>0.029220472166725433</v>
      </c>
      <c r="D157">
        <f t="shared" si="7"/>
        <v>0.0024319501153729794</v>
      </c>
      <c r="E157">
        <f t="shared" si="8"/>
        <v>0</v>
      </c>
    </row>
    <row r="158" spans="2:5" ht="12.75">
      <c r="B158">
        <f>B157+$H$16</f>
        <v>16.00000000000001</v>
      </c>
      <c r="C158">
        <f t="shared" si="6"/>
        <v>0.026995483256593743</v>
      </c>
      <c r="D158">
        <f t="shared" si="7"/>
        <v>0.002248638216932769</v>
      </c>
      <c r="E158">
        <f t="shared" si="8"/>
        <v>0</v>
      </c>
    </row>
    <row r="159" spans="2:5" ht="12.75">
      <c r="B159">
        <f>B158+$H$16</f>
        <v>16.08000000000001</v>
      </c>
      <c r="C159">
        <f t="shared" si="6"/>
        <v>0.02490004386753515</v>
      </c>
      <c r="D159">
        <f t="shared" si="7"/>
        <v>0.0020758210849651116</v>
      </c>
      <c r="E159">
        <f t="shared" si="8"/>
        <v>0</v>
      </c>
    </row>
    <row r="160" spans="2:5" ht="12.75">
      <c r="B160">
        <f>B159+$H$16</f>
        <v>16.160000000000007</v>
      </c>
      <c r="C160">
        <f t="shared" si="6"/>
        <v>0.02293053813552728</v>
      </c>
      <c r="D160">
        <f t="shared" si="7"/>
        <v>0.0019132232801224566</v>
      </c>
      <c r="E160">
        <f t="shared" si="8"/>
        <v>0</v>
      </c>
    </row>
    <row r="161" spans="2:5" ht="12.75">
      <c r="B161">
        <f>B160+$H$16</f>
        <v>16.240000000000006</v>
      </c>
      <c r="C161">
        <f t="shared" si="6"/>
        <v>0.021083053480885034</v>
      </c>
      <c r="D161">
        <f t="shared" si="7"/>
        <v>0.0017605436646564551</v>
      </c>
      <c r="E161">
        <f t="shared" si="8"/>
        <v>0</v>
      </c>
    </row>
    <row r="162" spans="2:5" ht="12.75">
      <c r="B162">
        <f>B161+$H$16</f>
        <v>16.320000000000004</v>
      </c>
      <c r="C162">
        <f t="shared" si="6"/>
        <v>0.019353428073727728</v>
      </c>
      <c r="D162">
        <f t="shared" si="7"/>
        <v>0.001617459262184476</v>
      </c>
      <c r="E162">
        <f t="shared" si="8"/>
        <v>0</v>
      </c>
    </row>
    <row r="163" spans="2:5" ht="12.75">
      <c r="B163">
        <f>B162+$H$16</f>
        <v>16.400000000000002</v>
      </c>
      <c r="C163">
        <f t="shared" si="6"/>
        <v>0.01773729642311568</v>
      </c>
      <c r="D163">
        <f t="shared" si="7"/>
        <v>0.0014836289798737046</v>
      </c>
      <c r="E163">
        <f t="shared" si="8"/>
        <v>0</v>
      </c>
    </row>
    <row r="164" spans="2:5" ht="12.75">
      <c r="B164">
        <f>B163+$H$16</f>
        <v>16.48</v>
      </c>
      <c r="C164">
        <f t="shared" si="6"/>
        <v>0.016230132821848722</v>
      </c>
      <c r="D164">
        <f t="shared" si="7"/>
        <v>0.0013586971697985473</v>
      </c>
      <c r="E164">
        <f t="shared" si="8"/>
        <v>0</v>
      </c>
    </row>
    <row r="165" spans="2:5" ht="12.75">
      <c r="B165">
        <f>B164+$H$16</f>
        <v>16.56</v>
      </c>
      <c r="C165">
        <f t="shared" si="6"/>
        <v>0.014827292423670658</v>
      </c>
      <c r="D165">
        <f t="shared" si="7"/>
        <v>0.0012422970098207489</v>
      </c>
      <c r="E165">
        <f t="shared" si="8"/>
        <v>0</v>
      </c>
    </row>
    <row r="166" spans="2:5" ht="12.75">
      <c r="B166">
        <f>B165+$H$16</f>
        <v>16.639999999999997</v>
      </c>
      <c r="C166">
        <f t="shared" si="6"/>
        <v>0.013524049773440936</v>
      </c>
      <c r="D166">
        <f t="shared" si="7"/>
        <v>0.0011340536878844396</v>
      </c>
      <c r="E166">
        <f t="shared" si="8"/>
        <v>0</v>
      </c>
    </row>
    <row r="167" spans="2:5" ht="12.75">
      <c r="B167">
        <f>B166+$H$16</f>
        <v>16.719999999999995</v>
      </c>
      <c r="C167">
        <f t="shared" si="6"/>
        <v>0.01231563465319132</v>
      </c>
      <c r="D167">
        <f t="shared" si="7"/>
        <v>0.0010335873770652682</v>
      </c>
      <c r="E167">
        <f t="shared" si="8"/>
        <v>0</v>
      </c>
    </row>
    <row r="168" spans="2:5" ht="12.75">
      <c r="B168">
        <f>B167+$H$16</f>
        <v>16.799999999999994</v>
      </c>
      <c r="C168">
        <f t="shared" si="6"/>
        <v>0.011197265147421535</v>
      </c>
      <c r="D168">
        <f t="shared" si="7"/>
        <v>0.0009405159920244941</v>
      </c>
      <c r="E168">
        <f t="shared" si="8"/>
        <v>0</v>
      </c>
    </row>
    <row r="169" spans="2:5" ht="12.75">
      <c r="B169">
        <f>B168+$H$16</f>
        <v>16.879999999999992</v>
      </c>
      <c r="C169">
        <f t="shared" si="6"/>
        <v>0.010164177869113018</v>
      </c>
      <c r="D169">
        <f t="shared" si="7"/>
        <v>0.0008544577206613639</v>
      </c>
      <c r="E169">
        <f t="shared" si="8"/>
        <v>0</v>
      </c>
    </row>
    <row r="170" spans="2:5" ht="12.75">
      <c r="B170">
        <f>B169+$H$16</f>
        <v>16.95999999999999</v>
      </c>
      <c r="C170">
        <f t="shared" si="6"/>
        <v>0.009211655323431139</v>
      </c>
      <c r="D170">
        <f t="shared" si="7"/>
        <v>0.0007750333277017497</v>
      </c>
      <c r="E170">
        <f t="shared" si="8"/>
        <v>0</v>
      </c>
    </row>
    <row r="171" spans="2:5" ht="12.75">
      <c r="B171">
        <f>B170+$H$16</f>
        <v>17.03999999999999</v>
      </c>
      <c r="C171">
        <f t="shared" si="6"/>
        <v>0.00833505041869065</v>
      </c>
      <c r="D171">
        <f t="shared" si="7"/>
        <v>0.0007018682296848567</v>
      </c>
      <c r="E171">
        <f t="shared" si="8"/>
        <v>0</v>
      </c>
    </row>
    <row r="172" spans="2:5" ht="12.75">
      <c r="B172">
        <f>B171+$H$16</f>
        <v>17.119999999999987</v>
      </c>
      <c r="C172">
        <f t="shared" si="6"/>
        <v>0.007529808163688852</v>
      </c>
      <c r="D172">
        <f t="shared" si="7"/>
        <v>0.0006345943432951665</v>
      </c>
      <c r="E172">
        <f t="shared" si="8"/>
        <v>0</v>
      </c>
    </row>
    <row r="173" spans="2:5" ht="12.75">
      <c r="B173">
        <f>B172+$H$16</f>
        <v>17.199999999999985</v>
      </c>
      <c r="C173">
        <f t="shared" si="6"/>
        <v>0.00679148461684294</v>
      </c>
      <c r="D173">
        <f t="shared" si="7"/>
        <v>0.0005728517112212595</v>
      </c>
      <c r="E173">
        <f t="shared" si="8"/>
        <v>0</v>
      </c>
    </row>
    <row r="174" spans="2:5" ht="12.75">
      <c r="B174">
        <f>B173+$H$16</f>
        <v>17.279999999999983</v>
      </c>
      <c r="C174">
        <f t="shared" si="6"/>
        <v>0.006115763175639121</v>
      </c>
      <c r="D174">
        <f t="shared" si="7"/>
        <v>0.0005162899116992715</v>
      </c>
      <c r="E174">
        <f t="shared" si="8"/>
        <v>0</v>
      </c>
    </row>
    <row r="175" spans="2:5" ht="12.75">
      <c r="B175">
        <f>B174+$H$16</f>
        <v>17.35999999999998</v>
      </c>
      <c r="C175">
        <f t="shared" si="6"/>
        <v>0.0054984683147029255</v>
      </c>
      <c r="D175">
        <f t="shared" si="7"/>
        <v>0.000464569259613672</v>
      </c>
      <c r="E175">
        <f t="shared" si="8"/>
        <v>0</v>
      </c>
    </row>
    <row r="176" spans="2:5" ht="12.75">
      <c r="B176">
        <f>B175+$H$16</f>
        <v>17.43999999999998</v>
      </c>
      <c r="C176">
        <f t="shared" si="6"/>
        <v>0.004935576897375704</v>
      </c>
      <c r="D176">
        <f t="shared" si="7"/>
        <v>0.0004173618084831362</v>
      </c>
      <c r="E176">
        <f t="shared" si="8"/>
        <v>0</v>
      </c>
    </row>
    <row r="177" spans="2:5" ht="12.75">
      <c r="B177">
        <f>B176+$H$16</f>
        <v>17.51999999999998</v>
      </c>
      <c r="C177">
        <f t="shared" si="6"/>
        <v>0.004423227199118745</v>
      </c>
      <c r="D177">
        <f t="shared" si="7"/>
        <v>0.00037435216385977</v>
      </c>
      <c r="E177">
        <f t="shared" si="8"/>
        <v>0</v>
      </c>
    </row>
    <row r="178" spans="2:5" ht="12.75">
      <c r="B178">
        <f>B177+$H$16</f>
        <v>17.599999999999977</v>
      </c>
      <c r="C178">
        <f t="shared" si="6"/>
        <v>0.003957725791490112</v>
      </c>
      <c r="D178">
        <f t="shared" si="7"/>
        <v>0.00033523811962434707</v>
      </c>
      <c r="E178">
        <f t="shared" si="8"/>
        <v>0</v>
      </c>
    </row>
    <row r="179" spans="2:5" ht="12.75">
      <c r="B179">
        <f>B178+$H$16</f>
        <v>17.679999999999975</v>
      </c>
      <c r="C179">
        <f t="shared" si="6"/>
        <v>0.00353555244300985</v>
      </c>
      <c r="D179">
        <f t="shared" si="7"/>
        <v>0.0002997311293799921</v>
      </c>
      <c r="E179">
        <f t="shared" si="8"/>
        <v>0</v>
      </c>
    </row>
    <row r="180" spans="2:5" ht="12.75">
      <c r="B180">
        <f>B179+$H$16</f>
        <v>17.759999999999973</v>
      </c>
      <c r="C180">
        <f t="shared" si="6"/>
        <v>0.003153363198133084</v>
      </c>
      <c r="D180">
        <f t="shared" si="7"/>
        <v>0.0002675566256457117</v>
      </c>
      <c r="E180">
        <f t="shared" si="8"/>
        <v>0</v>
      </c>
    </row>
    <row r="181" spans="2:5" ht="12.75">
      <c r="B181">
        <f>B180+$H$16</f>
        <v>17.83999999999997</v>
      </c>
      <c r="C181">
        <f t="shared" si="6"/>
        <v>0.002807991797995599</v>
      </c>
      <c r="D181">
        <f t="shared" si="7"/>
        <v>0.00023845419984514226</v>
      </c>
      <c r="E181">
        <f t="shared" si="8"/>
        <v>0</v>
      </c>
    </row>
    <row r="182" spans="2:5" ht="12.75">
      <c r="B182">
        <f>B181+$H$16</f>
        <v>17.91999999999997</v>
      </c>
      <c r="C182">
        <f t="shared" si="6"/>
        <v>0.0024964496068062988</v>
      </c>
      <c r="D182">
        <f t="shared" si="7"/>
        <v>0.00021217765619207138</v>
      </c>
      <c r="E182">
        <f t="shared" si="8"/>
        <v>0</v>
      </c>
    </row>
    <row r="183" spans="2:5" ht="12.75">
      <c r="B183">
        <f>B182+$H$16</f>
        <v>17.999999999999968</v>
      </c>
      <c r="C183">
        <f t="shared" si="6"/>
        <v>0.00221592420596911</v>
      </c>
      <c r="D183">
        <f t="shared" si="7"/>
        <v>0.00018849495251101233</v>
      </c>
      <c r="E183">
        <f t="shared" si="8"/>
        <v>0</v>
      </c>
    </row>
    <row r="184" spans="2:5" ht="12.75">
      <c r="B184">
        <f>B183+$H$16</f>
        <v>18.079999999999966</v>
      </c>
      <c r="C184">
        <f t="shared" si="6"/>
        <v>0.001963776814462491</v>
      </c>
      <c r="D184">
        <f t="shared" si="7"/>
        <v>0.0001671880408172605</v>
      </c>
      <c r="E184">
        <f t="shared" si="8"/>
        <v>0</v>
      </c>
    </row>
    <row r="185" spans="2:5" ht="12.75">
      <c r="B185">
        <f>B184+$H$16</f>
        <v>18.159999999999965</v>
      </c>
      <c r="C185">
        <f t="shared" si="6"/>
        <v>0.0017375386889275628</v>
      </c>
      <c r="D185">
        <f t="shared" si="7"/>
        <v>0.00014805262013559898</v>
      </c>
      <c r="E185">
        <f t="shared" si="8"/>
        <v>0</v>
      </c>
    </row>
    <row r="186" spans="2:5" ht="12.75">
      <c r="B186">
        <f>B185+$H$16</f>
        <v>18.239999999999963</v>
      </c>
      <c r="C186">
        <f t="shared" si="6"/>
        <v>0.0015349066505524602</v>
      </c>
      <c r="D186">
        <f t="shared" si="7"/>
        <v>0.00013089781357919812</v>
      </c>
      <c r="E186">
        <f t="shared" si="8"/>
        <v>0</v>
      </c>
    </row>
    <row r="187" spans="2:5" ht="12.75">
      <c r="B187">
        <f>B186+$H$16</f>
        <v>18.31999999999996</v>
      </c>
      <c r="C187">
        <f t="shared" si="6"/>
        <v>0.001353737878420434</v>
      </c>
      <c r="D187">
        <f t="shared" si="7"/>
        <v>0.0001155457811589133</v>
      </c>
      <c r="E187">
        <f t="shared" si="8"/>
        <v>0</v>
      </c>
    </row>
    <row r="188" spans="2:5" ht="12.75">
      <c r="B188">
        <f>B187+$H$16</f>
        <v>18.39999999999996</v>
      </c>
      <c r="C188">
        <f t="shared" si="6"/>
        <v>0.0011920441007324985</v>
      </c>
      <c r="D188">
        <f t="shared" si="7"/>
        <v>0.00010183127916611515</v>
      </c>
      <c r="E188">
        <f t="shared" si="8"/>
        <v>0</v>
      </c>
    </row>
    <row r="189" spans="2:5" ht="12.75">
      <c r="B189">
        <f>B188+$H$16</f>
        <v>18.479999999999958</v>
      </c>
      <c r="C189">
        <f t="shared" si="6"/>
        <v>0.0010479853064290436</v>
      </c>
      <c r="D189">
        <f t="shared" si="7"/>
        <v>8.960117628645977E-05</v>
      </c>
      <c r="E189">
        <f t="shared" si="8"/>
        <v>0</v>
      </c>
    </row>
    <row r="190" spans="2:5" ht="12.75">
      <c r="B190">
        <f>B189+$H$16</f>
        <v>18.559999999999956</v>
      </c>
      <c r="C190">
        <f t="shared" si="6"/>
        <v>0.000919863090412206</v>
      </c>
      <c r="D190">
        <f t="shared" si="7"/>
        <v>7.87139358736483E-05</v>
      </c>
      <c r="E190">
        <f t="shared" si="8"/>
        <v>0</v>
      </c>
    </row>
    <row r="191" spans="2:5" ht="12.75">
      <c r="B191">
        <f>B190+$H$16</f>
        <v>18.639999999999954</v>
      </c>
      <c r="C191">
        <f t="shared" si="6"/>
        <v>0.0008061137359886231</v>
      </c>
      <c r="D191">
        <f t="shared" si="7"/>
        <v>6.903907305603168E-05</v>
      </c>
      <c r="E191">
        <f t="shared" si="8"/>
        <v>0</v>
      </c>
    </row>
    <row r="192" spans="2:5" ht="12.75">
      <c r="B192">
        <f>B191+$H$16</f>
        <v>18.719999999999953</v>
      </c>
      <c r="C192">
        <f t="shared" si="6"/>
        <v>0.0007053011284707482</v>
      </c>
      <c r="D192">
        <f t="shared" si="7"/>
        <v>6.045659457837356E-05</v>
      </c>
      <c r="E192">
        <f t="shared" si="8"/>
        <v>0</v>
      </c>
    </row>
    <row r="193" spans="2:5" ht="12.75">
      <c r="B193">
        <f>B192+$H$16</f>
        <v>18.79999999999995</v>
      </c>
      <c r="C193">
        <f t="shared" si="6"/>
        <v>0.0006161095842365608</v>
      </c>
      <c r="D193">
        <f t="shared" si="7"/>
        <v>5.285642850829123E-05</v>
      </c>
      <c r="E193">
        <f t="shared" si="8"/>
        <v>0</v>
      </c>
    </row>
    <row r="194" spans="2:5" ht="12.75">
      <c r="B194">
        <f>B193+$H$16</f>
        <v>18.87999999999995</v>
      </c>
      <c r="C194">
        <f t="shared" si="6"/>
        <v>0.0005373366700769147</v>
      </c>
      <c r="D194">
        <f t="shared" si="7"/>
        <v>4.613785017253804E-05</v>
      </c>
      <c r="E194">
        <f t="shared" si="8"/>
        <v>0</v>
      </c>
    </row>
    <row r="195" spans="2:5" ht="12.75">
      <c r="B195">
        <f>B194+$H$16</f>
        <v>18.959999999999948</v>
      </c>
      <c r="C195">
        <f t="shared" si="6"/>
        <v>0.0004678860784637827</v>
      </c>
      <c r="D195">
        <f t="shared" si="7"/>
        <v>4.020890994162704E-05</v>
      </c>
      <c r="E195">
        <f t="shared" si="8"/>
        <v>0</v>
      </c>
    </row>
    <row r="196" spans="2:5" ht="12.75">
      <c r="B196">
        <f>B195+$H$16</f>
        <v>19.039999999999946</v>
      </c>
      <c r="C196">
        <f t="shared" si="6"/>
        <v>0.0004067606155409429</v>
      </c>
      <c r="D196">
        <f t="shared" si="7"/>
        <v>3.498586776018828E-05</v>
      </c>
      <c r="E196">
        <f t="shared" si="8"/>
        <v>0</v>
      </c>
    </row>
    <row r="197" spans="2:5" ht="12.75">
      <c r="B197">
        <f>B196+$H$16</f>
        <v>19.119999999999944</v>
      </c>
      <c r="C197">
        <f t="shared" si="6"/>
        <v>0.00035305535024405323</v>
      </c>
      <c r="D197">
        <f t="shared" si="7"/>
        <v>3.0392638631399194E-05</v>
      </c>
      <c r="E197">
        <f t="shared" si="8"/>
        <v>0</v>
      </c>
    </row>
    <row r="198" spans="2:5" ht="12.75">
      <c r="B198">
        <f>B197+$H$16</f>
        <v>19.199999999999942</v>
      </c>
      <c r="C198">
        <f t="shared" si="6"/>
        <v>0.00030595096505691777</v>
      </c>
      <c r="D198">
        <f t="shared" si="7"/>
        <v>2.636025261203828E-05</v>
      </c>
      <c r="E198">
        <f t="shared" si="8"/>
        <v>0</v>
      </c>
    </row>
    <row r="199" spans="2:5" ht="12.75">
      <c r="B199">
        <f>B198+$H$16</f>
        <v>19.27999999999994</v>
      </c>
      <c r="C199">
        <f t="shared" si="6"/>
        <v>0.00026470734154749605</v>
      </c>
      <c r="D199">
        <f t="shared" si="7"/>
        <v>2.2826332264176067E-05</v>
      </c>
      <c r="E199">
        <f t="shared" si="8"/>
        <v>0</v>
      </c>
    </row>
    <row r="200" spans="2:5" ht="12.75">
      <c r="B200">
        <f>B199+$H$16</f>
        <v>19.35999999999994</v>
      </c>
      <c r="C200">
        <f t="shared" si="6"/>
        <v>0.0002286574070299542</v>
      </c>
      <c r="D200">
        <f t="shared" si="7"/>
        <v>1.9734589943097592E-05</v>
      </c>
      <c r="E200">
        <f t="shared" si="8"/>
        <v>0</v>
      </c>
    </row>
    <row r="201" spans="2:5" ht="12.75">
      <c r="B201">
        <f>B200+$H$16</f>
        <v>19.439999999999937</v>
      </c>
      <c r="C201">
        <f aca="true" t="shared" si="9" ref="C201:C208">1/D$2/SQRT(2*PI())*EXP((-1*(B201-D$3)^2)/(2*D$2^2))</f>
        <v>0.00019720126248460126</v>
      </c>
      <c r="D201">
        <f t="shared" si="7"/>
        <v>1.7034346780581854E-05</v>
      </c>
      <c r="E201">
        <f t="shared" si="8"/>
        <v>0</v>
      </c>
    </row>
    <row r="202" spans="2:5" ht="12.75">
      <c r="B202">
        <f>B201+$H$16</f>
        <v>19.519999999999936</v>
      </c>
      <c r="C202">
        <f t="shared" si="9"/>
        <v>0.0001698006062418479</v>
      </c>
      <c r="D202">
        <f aca="true" t="shared" si="10" ref="D202:D208">(B202-B201)*(C202+C201)/2</f>
        <v>1.4680074749057653E-05</v>
      </c>
      <c r="E202">
        <f aca="true" t="shared" si="11" ref="E202:E208">IF(AND(D$4&lt;B202,D$5&gt;=B202),D202,0)</f>
        <v>0</v>
      </c>
    </row>
    <row r="203" spans="2:5" ht="12.75">
      <c r="B203">
        <f>B202+$H$16</f>
        <v>19.599999999999934</v>
      </c>
      <c r="C203">
        <f t="shared" si="9"/>
        <v>0.0001459734628957484</v>
      </c>
      <c r="D203">
        <f t="shared" si="10"/>
        <v>1.2630962765503582E-05</v>
      </c>
      <c r="E203">
        <f t="shared" si="11"/>
        <v>0</v>
      </c>
    </row>
    <row r="204" spans="2:5" ht="12.75">
      <c r="B204">
        <f>B203+$H$16</f>
        <v>19.679999999999932</v>
      </c>
      <c r="C204">
        <f t="shared" si="9"/>
        <v>0.00012528922244544664</v>
      </c>
      <c r="D204">
        <f t="shared" si="10"/>
        <v>1.0850507413647569E-05</v>
      </c>
      <c r="E204">
        <f t="shared" si="11"/>
        <v>0</v>
      </c>
    </row>
    <row r="205" spans="2:5" ht="12.75">
      <c r="B205">
        <f>B204+$H$16</f>
        <v>19.75999999999993</v>
      </c>
      <c r="C205">
        <f t="shared" si="9"/>
        <v>0.00010736399075019793</v>
      </c>
      <c r="D205">
        <f t="shared" si="10"/>
        <v>9.306128527825583E-06</v>
      </c>
      <c r="E205">
        <f t="shared" si="11"/>
        <v>0</v>
      </c>
    </row>
    <row r="206" spans="2:5" ht="12.75">
      <c r="B206">
        <f>B205+$H$16</f>
        <v>19.83999999999993</v>
      </c>
      <c r="C206">
        <f t="shared" si="9"/>
        <v>9.185624900124128E-05</v>
      </c>
      <c r="D206">
        <f t="shared" si="10"/>
        <v>7.968809590057398E-06</v>
      </c>
      <c r="E206">
        <f t="shared" si="11"/>
        <v>0</v>
      </c>
    </row>
    <row r="207" spans="2:5" ht="12.75">
      <c r="B207">
        <f>B206+$H$16</f>
        <v>19.919999999999927</v>
      </c>
      <c r="C207">
        <f t="shared" si="9"/>
        <v>7.846281703277742E-05</v>
      </c>
      <c r="D207">
        <f t="shared" si="10"/>
        <v>6.812762641360602E-06</v>
      </c>
      <c r="E207">
        <f t="shared" si="11"/>
        <v>0</v>
      </c>
    </row>
    <row r="208" spans="2:5" ht="12.75">
      <c r="B208">
        <f>B207+$H$16</f>
        <v>19.999999999999925</v>
      </c>
      <c r="C208">
        <f t="shared" si="9"/>
        <v>6.691511288245266E-05</v>
      </c>
      <c r="D208">
        <f t="shared" si="10"/>
        <v>5.815117196609079E-06</v>
      </c>
      <c r="E208">
        <f t="shared" si="11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Edward M. Pogozelski</dc:creator>
  <cp:keywords/>
  <dc:description/>
  <cp:lastModifiedBy>Pogo</cp:lastModifiedBy>
  <dcterms:created xsi:type="dcterms:W3CDTF">2006-04-23T21:25:55Z</dcterms:created>
  <dcterms:modified xsi:type="dcterms:W3CDTF">2021-04-27T17:48:55Z</dcterms:modified>
  <cp:category/>
  <cp:version/>
  <cp:contentType/>
  <cp:contentStatus/>
</cp:coreProperties>
</file>